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 (2)" sheetId="34" r:id="rId23"/>
    <sheet name="Sheet24 (2)" sheetId="35" r:id="rId24"/>
    <sheet name="Sheet25 (2)" sheetId="36" r:id="rId25"/>
    <sheet name="Sheet26 (2)" sheetId="37" r:id="rId26"/>
    <sheet name="Sheet27 (2)" sheetId="38" r:id="rId27"/>
    <sheet name="Sheet28 (2)" sheetId="39" r:id="rId28"/>
    <sheet name="Sheet29 (2)" sheetId="40" r:id="rId29"/>
    <sheet name="Sheet30 (2)" sheetId="41" r:id="rId30"/>
    <sheet name="Summary" sheetId="32" r:id="rId31"/>
    <sheet name="Evaluation Warning" sheetId="33" r:id="rId32"/>
  </sheets>
  <definedNames>
    <definedName name="_xlnm.Print_Area" localSheetId="30">Summary!$G$3:$H$37</definedName>
  </definedName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52" i="21" s="1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52" i="22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1" l="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C64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C64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4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l="1"/>
  <c r="C64" i="38"/>
  <c r="C64" i="35"/>
  <c r="C64" i="39"/>
  <c r="H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C36" i="32"/>
  <c r="C34" i="32"/>
  <c r="C30" i="32"/>
  <c r="C28" i="32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O60" i="22" s="1"/>
  <c r="J28" i="22"/>
  <c r="E28" i="22"/>
  <c r="N60" i="21"/>
  <c r="I60" i="21"/>
  <c r="B64" i="21" s="1"/>
  <c r="C26" i="32" s="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J60" i="20" s="1"/>
  <c r="E29" i="20"/>
  <c r="O28" i="20"/>
  <c r="J28" i="20"/>
  <c r="E28" i="20"/>
  <c r="E60" i="20" s="1"/>
  <c r="N60" i="19"/>
  <c r="I60" i="19"/>
  <c r="B64" i="19" s="1"/>
  <c r="C24" i="32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E28" i="18"/>
  <c r="N60" i="17"/>
  <c r="I60" i="17"/>
  <c r="B64" i="17" s="1"/>
  <c r="C22" i="32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J60" i="16" s="1"/>
  <c r="E29" i="16"/>
  <c r="O28" i="16"/>
  <c r="J28" i="16"/>
  <c r="E28" i="16"/>
  <c r="E60" i="16" s="1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E28" i="14"/>
  <c r="N60" i="13"/>
  <c r="I60" i="13"/>
  <c r="B64" i="13" s="1"/>
  <c r="C18" i="32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J60" i="12" s="1"/>
  <c r="E29" i="12"/>
  <c r="O28" i="12"/>
  <c r="J28" i="12"/>
  <c r="E28" i="12"/>
  <c r="E60" i="12" s="1"/>
  <c r="N60" i="11"/>
  <c r="I60" i="11"/>
  <c r="B64" i="11" s="1"/>
  <c r="C16" i="32" s="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E28" i="10"/>
  <c r="N60" i="9"/>
  <c r="I60" i="9"/>
  <c r="B64" i="9" s="1"/>
  <c r="C14" i="32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J60" i="8" s="1"/>
  <c r="E29" i="8"/>
  <c r="O28" i="8"/>
  <c r="J28" i="8"/>
  <c r="E28" i="8"/>
  <c r="E60" i="8" s="1"/>
  <c r="N60" i="7"/>
  <c r="I60" i="7"/>
  <c r="B64" i="7" s="1"/>
  <c r="C12" i="32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E28" i="6"/>
  <c r="N60" i="5"/>
  <c r="I60" i="5"/>
  <c r="B64" i="5" s="1"/>
  <c r="C10" i="32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J60" i="4" s="1"/>
  <c r="E29" i="4"/>
  <c r="O28" i="4"/>
  <c r="J28" i="4"/>
  <c r="E28" i="4"/>
  <c r="E60" i="4" s="1"/>
  <c r="N60" i="3"/>
  <c r="I60" i="3"/>
  <c r="B64" i="3" s="1"/>
  <c r="C8" i="32" s="1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E28" i="2"/>
  <c r="N60" i="1"/>
  <c r="I60" i="1"/>
  <c r="B64" i="1" s="1"/>
  <c r="C6" i="32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E60" i="1" l="1"/>
  <c r="J60" i="1"/>
  <c r="B64" i="2"/>
  <c r="C7" i="32" s="1"/>
  <c r="O60" i="3"/>
  <c r="E60" i="5"/>
  <c r="J60" i="5"/>
  <c r="B64" i="6"/>
  <c r="C11" i="32" s="1"/>
  <c r="O60" i="7"/>
  <c r="E60" i="9"/>
  <c r="J60" i="9"/>
  <c r="B64" i="10"/>
  <c r="C15" i="32" s="1"/>
  <c r="O60" i="11"/>
  <c r="E60" i="13"/>
  <c r="J60" i="13"/>
  <c r="B64" i="14"/>
  <c r="C19" i="32" s="1"/>
  <c r="O60" i="15"/>
  <c r="E60" i="17"/>
  <c r="J60" i="17"/>
  <c r="B64" i="18"/>
  <c r="C23" i="32" s="1"/>
  <c r="O60" i="19"/>
  <c r="E60" i="21"/>
  <c r="J60" i="21"/>
  <c r="B64" i="22"/>
  <c r="C27" i="32" s="1"/>
  <c r="C31" i="32"/>
  <c r="C35" i="32"/>
  <c r="O60" i="1"/>
  <c r="E60" i="3"/>
  <c r="J60" i="3"/>
  <c r="B64" i="4"/>
  <c r="C9" i="32" s="1"/>
  <c r="C37" i="32" s="1"/>
  <c r="O60" i="5"/>
  <c r="E60" i="7"/>
  <c r="C64" i="7" s="1"/>
  <c r="D12" i="32" s="1"/>
  <c r="J60" i="7"/>
  <c r="B64" i="8"/>
  <c r="C13" i="32" s="1"/>
  <c r="O60" i="9"/>
  <c r="E60" i="11"/>
  <c r="C64" i="11" s="1"/>
  <c r="D16" i="32" s="1"/>
  <c r="J60" i="11"/>
  <c r="B64" i="12"/>
  <c r="C17" i="32" s="1"/>
  <c r="O60" i="13"/>
  <c r="E60" i="15"/>
  <c r="C64" i="15" s="1"/>
  <c r="D20" i="32" s="1"/>
  <c r="J60" i="15"/>
  <c r="B64" i="16"/>
  <c r="C21" i="32" s="1"/>
  <c r="O60" i="17"/>
  <c r="E60" i="19"/>
  <c r="C64" i="19" s="1"/>
  <c r="D24" i="32" s="1"/>
  <c r="J60" i="19"/>
  <c r="B64" i="20"/>
  <c r="C25" i="32" s="1"/>
  <c r="O60" i="21"/>
  <c r="C29" i="32"/>
  <c r="C33" i="32"/>
  <c r="E60" i="2"/>
  <c r="C64" i="2" s="1"/>
  <c r="D7" i="32" s="1"/>
  <c r="J60" i="2"/>
  <c r="O60" i="4"/>
  <c r="E60" i="6"/>
  <c r="C64" i="6" s="1"/>
  <c r="D11" i="32" s="1"/>
  <c r="J60" i="6"/>
  <c r="O60" i="8"/>
  <c r="E60" i="10"/>
  <c r="J60" i="10"/>
  <c r="O60" i="12"/>
  <c r="E60" i="14"/>
  <c r="J60" i="14"/>
  <c r="B64" i="15"/>
  <c r="C20" i="32" s="1"/>
  <c r="O60" i="16"/>
  <c r="E60" i="18"/>
  <c r="J60" i="18"/>
  <c r="O60" i="20"/>
  <c r="E60" i="22"/>
  <c r="C64" i="22" s="1"/>
  <c r="D27" i="32" s="1"/>
  <c r="J60" i="22"/>
  <c r="D29" i="32"/>
  <c r="D30" i="32"/>
  <c r="C32" i="32"/>
  <c r="C64" i="4"/>
  <c r="D9" i="32" s="1"/>
  <c r="C64" i="1"/>
  <c r="D6" i="32" s="1"/>
  <c r="C64" i="5"/>
  <c r="D10" i="32" s="1"/>
  <c r="C64" i="9"/>
  <c r="D14" i="32" s="1"/>
  <c r="C64" i="13"/>
  <c r="D18" i="32" s="1"/>
  <c r="C64" i="17"/>
  <c r="D22" i="32" s="1"/>
  <c r="C64" i="21"/>
  <c r="D26" i="32" s="1"/>
  <c r="D34" i="32"/>
  <c r="C64" i="8"/>
  <c r="D13" i="32" s="1"/>
  <c r="C64" i="12"/>
  <c r="D17" i="32" s="1"/>
  <c r="C64" i="16"/>
  <c r="D21" i="32" s="1"/>
  <c r="C64" i="20"/>
  <c r="D25" i="32" s="1"/>
  <c r="D28" i="32"/>
  <c r="D33" i="32"/>
  <c r="D35" i="32" l="1"/>
  <c r="D31" i="32"/>
  <c r="C64" i="18"/>
  <c r="D23" i="32" s="1"/>
  <c r="C64" i="14"/>
  <c r="D19" i="32" s="1"/>
  <c r="C64" i="3"/>
  <c r="D8" i="32" s="1"/>
  <c r="C64" i="10"/>
  <c r="D15" i="32" s="1"/>
  <c r="D37" i="32" s="1"/>
  <c r="D36" i="32"/>
  <c r="D32" i="32"/>
</calcChain>
</file>

<file path=xl/sharedStrings.xml><?xml version="1.0" encoding="utf-8"?>
<sst xmlns="http://schemas.openxmlformats.org/spreadsheetml/2006/main" count="1610" uniqueCount="199">
  <si>
    <t>APPENDIX - 1 (a)</t>
  </si>
  <si>
    <t>Format for the Day-ahead Wheeling Schedule for each 15-minute time block of the day : 01.09.2020</t>
  </si>
  <si>
    <t>To</t>
  </si>
  <si>
    <t>TSTRANSCO Load Dispatch Centre</t>
  </si>
  <si>
    <t>VIDYUT SOUDHA</t>
  </si>
  <si>
    <t>HYDERABAD - 500 082</t>
  </si>
  <si>
    <t>Fax No:040-23393616 / 66665136</t>
  </si>
  <si>
    <t>Date 31.08.2020</t>
  </si>
  <si>
    <t>Declared capacity for the day 01.09.2020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</si>
  <si>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</si>
  <si>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</si>
  <si>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</si>
  <si>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</si>
  <si>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</si>
  <si>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</si>
  <si>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8680 - 11820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</si>
  <si>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</si>
  <si>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</si>
  <si>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</si>
  <si>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</si>
  <si>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</si>
  <si>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</si>
  <si>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</si>
  <si>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</si>
  <si>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</si>
  <si>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</si>
  <si>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</si>
  <si>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</si>
  <si>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</si>
  <si>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</si>
  <si>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</si>
  <si>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SEPTEMBER'20, Approval No TSSLDC/05/A/TPOA/2020-21 dt 24-08-2020</t>
  </si>
  <si>
    <t xml:space="preserve">  </t>
  </si>
  <si>
    <t>Signature of the OA Generator</t>
  </si>
  <si>
    <t xml:space="preserve"> / Scheduled Consumer/ OA Consumer</t>
  </si>
  <si>
    <t xml:space="preserve"> 01.09.2020</t>
  </si>
  <si>
    <t>Format for the Day-ahead Wheeling Schedule for each 15-minute time block of the day : 02.09.2020</t>
  </si>
  <si>
    <t>Date 01.09.2020</t>
  </si>
  <si>
    <t>Declared capacity for the day 02.09.2020</t>
  </si>
  <si>
    <t>8760KW-10800  KW</t>
  </si>
  <si>
    <t xml:space="preserve"> 02.09.2020</t>
  </si>
  <si>
    <t>Format for the Day-ahead Wheeling Schedule for each 15-minute time block of the day : 03.09.2020</t>
  </si>
  <si>
    <t>Date 02.09.2020</t>
  </si>
  <si>
    <t>Declared capacity for the day 03.09.2020</t>
  </si>
  <si>
    <t>11100KW-12640  KW</t>
  </si>
  <si>
    <t xml:space="preserve"> 03.09.2020</t>
  </si>
  <si>
    <t>Format for the Day-ahead Wheeling Schedule for each 15-minute time block of the day : 04.09.2020</t>
  </si>
  <si>
    <t>Date 03.09.2020</t>
  </si>
  <si>
    <t>Declared capacity for the day 04.09.2020</t>
  </si>
  <si>
    <t>11380 - 12850  KW</t>
  </si>
  <si>
    <t xml:space="preserve"> 04.09.2020</t>
  </si>
  <si>
    <t>Format for the Day-ahead Wheeling Schedule for each 15-minute time block of the day : 05.09.2020</t>
  </si>
  <si>
    <t>Date 04.09.2020</t>
  </si>
  <si>
    <t>Declared capacity for the day 05.09.2020</t>
  </si>
  <si>
    <t>9770 - 12710  KW</t>
  </si>
  <si>
    <t xml:space="preserve"> 05.09.2020</t>
  </si>
  <si>
    <t>Format for the Day-ahead Wheeling Schedule for each 15-minute time block of the day : 06.09.2020</t>
  </si>
  <si>
    <t>Date 05.09.2020</t>
  </si>
  <si>
    <t>Declared capacity for the day 06.09.2020</t>
  </si>
  <si>
    <t>10580 - 11610  KW</t>
  </si>
  <si>
    <t xml:space="preserve"> 06.09.2020</t>
  </si>
  <si>
    <t>Format for the Day-ahead Wheeling Schedule for each 15-minute time block of the day : 07.09.2020</t>
  </si>
  <si>
    <t>Date 06.09.2020</t>
  </si>
  <si>
    <t>Declared capacity for the day 07.09.2020</t>
  </si>
  <si>
    <t>10080 - 11610  KW</t>
  </si>
  <si>
    <t xml:space="preserve"> 07.09.2020</t>
  </si>
  <si>
    <t>Format for the Day-ahead Wheeling Schedule for each 15-minute time block of the day : 08.09.2020</t>
  </si>
  <si>
    <t>Date 07.09.2020</t>
  </si>
  <si>
    <t>Declared capacity for the day 08.09.2020</t>
  </si>
  <si>
    <t>10280   KW</t>
  </si>
  <si>
    <t xml:space="preserve"> 08.09.2020</t>
  </si>
  <si>
    <t>Format for the Day-ahead Wheeling Schedule for each 15-minute time block of the day : 09.09.2020</t>
  </si>
  <si>
    <t>Date 08.09.2020</t>
  </si>
  <si>
    <t>Declared capacity for the day 09.09.2020</t>
  </si>
  <si>
    <t>12850 - 10280KW</t>
  </si>
  <si>
    <t xml:space="preserve"> 09.09.2020</t>
  </si>
  <si>
    <t>Format for the Day-ahead Wheeling Schedule for each 15-minute time block of the day : 10.09.2020</t>
  </si>
  <si>
    <t>Date 09.09.2020</t>
  </si>
  <si>
    <t>Declared capacity for the day 10.09.2020</t>
  </si>
  <si>
    <t>10280 - 12850 KW</t>
  </si>
  <si>
    <t xml:space="preserve"> 10.09.2020</t>
  </si>
  <si>
    <t>Format for the Day-ahead Wheeling Schedule for each 15-minute time block of the day : 11.09.2020</t>
  </si>
  <si>
    <t>Date 10.09.2020</t>
  </si>
  <si>
    <t>Declared capacity for the day 11.09.2020</t>
  </si>
  <si>
    <t>11840 - 12850 KW</t>
  </si>
  <si>
    <t xml:space="preserve"> 11.09.2020</t>
  </si>
  <si>
    <t>Format for the Day-ahead Wheeling Schedule for each 15-minute time block of the day : 12.09.2020</t>
  </si>
  <si>
    <t>Date 11.09.2020</t>
  </si>
  <si>
    <t>Declared capacity for the day 12.09.2020</t>
  </si>
  <si>
    <t>9800-12000 KW</t>
  </si>
  <si>
    <t xml:space="preserve"> 12.09.2020</t>
  </si>
  <si>
    <t>Format for the Day-ahead Wheeling Schedule for each 15-minute time block of the day : 13.09.2020</t>
  </si>
  <si>
    <t>Date 12.09.2020</t>
  </si>
  <si>
    <t>Declared capacity for the day 13.09.2020</t>
  </si>
  <si>
    <t>9250 KW</t>
  </si>
  <si>
    <t xml:space="preserve"> 13.09.2020</t>
  </si>
  <si>
    <t>Format for the Day-ahead Wheeling Schedule for each 15-minute time block of the day : 14.09.2020</t>
  </si>
  <si>
    <t>Date 13.09.2020</t>
  </si>
  <si>
    <t>Declared capacity for the day 14.09.2020</t>
  </si>
  <si>
    <t>5140  KW</t>
  </si>
  <si>
    <t xml:space="preserve"> 14.09.2020</t>
  </si>
  <si>
    <t>Format for the Day-ahead Wheeling Schedule for each 15-minute time block of the day : 15.09.2020</t>
  </si>
  <si>
    <t>Date 14.09.2020</t>
  </si>
  <si>
    <t>Declared capacity for the day 15.09.2020</t>
  </si>
  <si>
    <t xml:space="preserve"> 15.09.2020</t>
  </si>
  <si>
    <t>Format for the Day-ahead Wheeling Schedule for each 15-minute time block of the day : 16.09.2020</t>
  </si>
  <si>
    <t>Date 15.09.2020</t>
  </si>
  <si>
    <t>Declared capacity for the day 16.09.2020</t>
  </si>
  <si>
    <t>12330  KW</t>
  </si>
  <si>
    <t xml:space="preserve"> 16.09.2020</t>
  </si>
  <si>
    <t>Format for the Day-ahead Wheeling Schedule for each 15-minute time block of the day : 17.09.2020</t>
  </si>
  <si>
    <t>Date 16.09.2020</t>
  </si>
  <si>
    <t>Declared capacity for the day 17.09.2020</t>
  </si>
  <si>
    <t>10790  KW</t>
  </si>
  <si>
    <t xml:space="preserve"> 17.09.2020</t>
  </si>
  <si>
    <t>Format for the Day-ahead Wheeling Schedule for each 15-minute time block of the day : 18.09.2020</t>
  </si>
  <si>
    <t>Date 17.09.2020</t>
  </si>
  <si>
    <t>Declared capacity for the day 18.09.2020</t>
  </si>
  <si>
    <t xml:space="preserve"> 18.09.2020</t>
  </si>
  <si>
    <t>Format for the Day-ahead Wheeling Schedule for each 15-minute time block of the day : 19.09.2020</t>
  </si>
  <si>
    <t>Date 18.09.2020</t>
  </si>
  <si>
    <t>Declared capacity for the day 19.09.2020</t>
  </si>
  <si>
    <t xml:space="preserve"> 19.09.2020</t>
  </si>
  <si>
    <t>Format for the Day-ahead Wheeling Schedule for each 15-minute time block of the day : 20.09.2020</t>
  </si>
  <si>
    <t>Date 19.09.2020</t>
  </si>
  <si>
    <t>Declared capacity for the day 20.09.2020</t>
  </si>
  <si>
    <t xml:space="preserve"> 20.09.2020</t>
  </si>
  <si>
    <t>Format for the Day-ahead Wheeling Schedule for each 15-minute time block of the day : 21.09.2020</t>
  </si>
  <si>
    <t>Date 20.09.2020</t>
  </si>
  <si>
    <t>Declared capacity for the day 21.09.2020</t>
  </si>
  <si>
    <t xml:space="preserve"> 21.09.2020</t>
  </si>
  <si>
    <t>Format for the Day-ahead Wheeling Schedule for each 15-minute time block of the day : 22.09.2020</t>
  </si>
  <si>
    <t>Date 21.09.2020</t>
  </si>
  <si>
    <t>Declared capacity for the day 22.09.2020</t>
  </si>
  <si>
    <t>3600  KW</t>
  </si>
  <si>
    <t xml:space="preserve"> 22.09.2020</t>
  </si>
  <si>
    <t xml:space="preserve"> 23.08.2020</t>
  </si>
  <si>
    <t xml:space="preserve"> 24.08.2020</t>
  </si>
  <si>
    <t xml:space="preserve"> 25.08.2020</t>
  </si>
  <si>
    <t xml:space="preserve"> 26.08.2020</t>
  </si>
  <si>
    <t xml:space="preserve"> 27.08.2020</t>
  </si>
  <si>
    <t xml:space="preserve"> 28.08.2020</t>
  </si>
  <si>
    <t xml:space="preserve"> 29.08.2020</t>
  </si>
  <si>
    <t xml:space="preserve"> 30.08.2020</t>
  </si>
  <si>
    <t xml:space="preserve"> 31.08.2020</t>
  </si>
  <si>
    <t>Annexure</t>
  </si>
  <si>
    <t>Schedules of  M/s Penna Cement Industries Ltd- Captive Power Plant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</si>
  <si>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</si>
  <si>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</si>
  <si>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</si>
  <si>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</si>
  <si>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</si>
  <si>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</si>
  <si>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</si>
  <si>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</si>
  <si>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</si>
  <si>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</si>
  <si>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</si>
  <si>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Schedules of M/s. Penna Cements Industries Ltd for the period from 23.08.2020 to 22.09.2020</t>
  </si>
  <si>
    <t>Energy at entry point</t>
  </si>
  <si>
    <t>Total</t>
  </si>
  <si>
    <t>Format for the Day-ahead Wheeling Schedule for each 15-minute time block of the day : 23.09.2020</t>
  </si>
  <si>
    <t>Date 22.09.2020</t>
  </si>
  <si>
    <t>Declared capacity for the day 23.09.2020</t>
  </si>
  <si>
    <t>3600 - 520  KW</t>
  </si>
  <si>
    <t xml:space="preserve"> 23.09.2020</t>
  </si>
  <si>
    <t>Format for the Day-ahead Wheeling Schedule for each 15-minute time block of the day : 24.09.2020</t>
  </si>
  <si>
    <t>Date 23.09.2020</t>
  </si>
  <si>
    <t>Declared capacity for the day 24.09.2020</t>
  </si>
  <si>
    <t xml:space="preserve"> 24.09.2020</t>
  </si>
  <si>
    <t>Format for the Day-ahead Wheeling Schedule for each 15-minute time block of the day : 25.09.2020</t>
  </si>
  <si>
    <t>Date 24.09.2020</t>
  </si>
  <si>
    <t>Declared capacity for the day 25.09.2020</t>
  </si>
  <si>
    <t xml:space="preserve"> 25.09.2020</t>
  </si>
  <si>
    <t>Format for the Day-ahead Wheeling Schedule for each 15-minute time block of the day : 26.09.2020</t>
  </si>
  <si>
    <t>Date 25.09.2020</t>
  </si>
  <si>
    <t>Declared capacity for the day 26.09.2020</t>
  </si>
  <si>
    <t xml:space="preserve"> 26.09.2020</t>
  </si>
  <si>
    <t>Format for the Day-ahead Wheeling Schedule for each 15-minute time block of the day : 27.09.2020</t>
  </si>
  <si>
    <t>Date 26.09.2020</t>
  </si>
  <si>
    <t>Declared capacity for the day 27.09.2020</t>
  </si>
  <si>
    <t>520  KW</t>
  </si>
  <si>
    <t xml:space="preserve"> 27.09.2020</t>
  </si>
  <si>
    <t>Format for the Day-ahead Wheeling Schedule for each 15-minute time block of the day : 28.09.2020</t>
  </si>
  <si>
    <t>Date 27.09.2020</t>
  </si>
  <si>
    <t>Declared capacity for the day 28.09.2020</t>
  </si>
  <si>
    <t xml:space="preserve"> 28.09.2020</t>
  </si>
  <si>
    <t>Format for the Day-ahead Wheeling Schedule for each 15-minute time block of the day : 29.09.2020</t>
  </si>
  <si>
    <t>Date 28.09.2020</t>
  </si>
  <si>
    <t>Declared capacity for the day 29.09.2020</t>
  </si>
  <si>
    <t xml:space="preserve"> 29.09.2020</t>
  </si>
  <si>
    <t>Format for the Day-ahead Wheeling Schedule for each 15-minute time block of the day : 30.09.2020</t>
  </si>
  <si>
    <t>Date 29.09.2020</t>
  </si>
  <si>
    <t>Declared capacity for the day 30.09.2020</t>
  </si>
  <si>
    <t xml:space="preserve"> 30.09.2020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</si>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</sst>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"/>
  </numFmts>
  <fonts count="14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3" fillId="2" borderId="0"/>
  </cellStyleXfs>
  <cellXfs count="55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12" fillId="2" borderId="1" xfId="0" applyFont="1" applyBorder="1" applyAlignment="1">
      <alignment horizontal="center"/>
    </xf>
    <xf numFmtId="0" fontId="12" fillId="2" borderId="1" xfId="0" applyFont="1" applyBorder="1" applyAlignment="1">
      <alignment horizontal="center" wrapText="1"/>
    </xf>
    <xf numFmtId="165" fontId="12" fillId="2" borderId="1" xfId="0" applyNumberFormat="1" applyFont="1" applyBorder="1" applyAlignment="1">
      <alignment horizontal="center"/>
    </xf>
    <xf numFmtId="0" fontId="13" fillId="2" borderId="0" xfId="3"/>
    <xf numFmtId="0" fontId="3" fillId="2" borderId="0" xfId="1" applyFont="1" applyAlignment="1">
      <alignment horizontal="center"/>
    </xf>
    <xf numFmtId="0" fontId="12" fillId="2" borderId="0" xfId="0" applyFont="1" applyAlignment="1">
      <alignment horizontal="center"/>
    </xf>
    <xf numFmtId="0" fontId="12" fillId="2" borderId="1" xfId="0" applyFont="1" applyBorder="1" applyAlignment="1">
      <alignment horizontal="center" wrapText="1"/>
    </xf>
    <xf numFmtId="0" fontId="13" fillId="2" borderId="5" xfId="0" applyFont="1" applyBorder="1" applyAlignment="1">
      <alignment horizontal="center"/>
    </xf>
    <xf numFmtId="0" fontId="13" fillId="2" borderId="0" xfId="0" applyFont="1"/>
    <xf numFmtId="1" fontId="0" fillId="2" borderId="0" xfId="0" applyNumberFormat="1"/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A25" workbookViewId="0">
      <selection activeCell="S54" sqref="S54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9710</v>
      </c>
      <c r="O28" s="20">
        <f t="shared" ref="O28:O59" si="2">N28*(100-2.68)/100</f>
        <v>9449.771999999999</v>
      </c>
      <c r="Q28" s="18">
        <v>0</v>
      </c>
      <c r="R28" s="19">
        <v>0.15</v>
      </c>
      <c r="S28" s="54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9710</v>
      </c>
      <c r="O29" s="20">
        <f t="shared" si="2"/>
        <v>9449.771999999999</v>
      </c>
      <c r="Q29" s="22">
        <v>1</v>
      </c>
      <c r="R29" s="19">
        <v>1.1499999999999999</v>
      </c>
      <c r="S29" s="54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9710</v>
      </c>
      <c r="O30" s="20">
        <f t="shared" si="2"/>
        <v>9449.771999999999</v>
      </c>
      <c r="Q30" s="23">
        <v>2</v>
      </c>
      <c r="R30" s="19">
        <v>2.15</v>
      </c>
      <c r="S30" s="54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9710</v>
      </c>
      <c r="O31" s="20">
        <f t="shared" si="2"/>
        <v>9449.771999999999</v>
      </c>
      <c r="Q31" s="23">
        <v>3</v>
      </c>
      <c r="R31" s="25">
        <v>3.15</v>
      </c>
      <c r="S31" s="54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9710</v>
      </c>
      <c r="O32" s="20">
        <f t="shared" si="2"/>
        <v>9449.771999999999</v>
      </c>
      <c r="Q32" s="23">
        <v>4</v>
      </c>
      <c r="R32" s="25">
        <v>4.1500000000000004</v>
      </c>
      <c r="S32" s="54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9710</v>
      </c>
      <c r="O33" s="20">
        <f t="shared" si="2"/>
        <v>9449.771999999999</v>
      </c>
      <c r="Q33" s="22">
        <v>5</v>
      </c>
      <c r="R33" s="25">
        <v>5.15</v>
      </c>
      <c r="S33" s="54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9710</v>
      </c>
      <c r="O34" s="20">
        <f t="shared" si="2"/>
        <v>9449.771999999999</v>
      </c>
      <c r="Q34" s="22">
        <v>6</v>
      </c>
      <c r="R34" s="25">
        <v>6.15</v>
      </c>
      <c r="S34" s="54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9710</v>
      </c>
      <c r="O35" s="20">
        <f t="shared" si="2"/>
        <v>9449.771999999999</v>
      </c>
      <c r="Q35" s="22">
        <v>7</v>
      </c>
      <c r="R35" s="25">
        <v>7.15</v>
      </c>
      <c r="S35" s="54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8680</v>
      </c>
      <c r="O36" s="20">
        <f t="shared" si="2"/>
        <v>8447.3760000000002</v>
      </c>
      <c r="Q36" s="22">
        <v>8</v>
      </c>
      <c r="R36" s="22">
        <v>8.15</v>
      </c>
      <c r="S36" s="54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8680</v>
      </c>
      <c r="O37" s="20">
        <f t="shared" si="2"/>
        <v>8447.3760000000002</v>
      </c>
      <c r="Q37" s="22">
        <v>9</v>
      </c>
      <c r="R37" s="22">
        <v>9.15</v>
      </c>
      <c r="S37" s="54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8680</v>
      </c>
      <c r="O38" s="20">
        <f t="shared" si="2"/>
        <v>8447.3760000000002</v>
      </c>
      <c r="Q38" s="22">
        <v>10</v>
      </c>
      <c r="R38" s="24">
        <v>10.15</v>
      </c>
      <c r="S38" s="54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8680</v>
      </c>
      <c r="O39" s="20">
        <f t="shared" si="2"/>
        <v>8447.3760000000002</v>
      </c>
      <c r="Q39" s="22">
        <v>11</v>
      </c>
      <c r="R39" s="24">
        <v>11.15</v>
      </c>
      <c r="S39" s="54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8680</v>
      </c>
      <c r="O40" s="20">
        <f t="shared" si="2"/>
        <v>8447.3760000000002</v>
      </c>
      <c r="Q40" s="22">
        <v>12</v>
      </c>
      <c r="R40" s="24">
        <v>12.15</v>
      </c>
      <c r="S40" s="54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8680</v>
      </c>
      <c r="O41" s="20">
        <f t="shared" si="2"/>
        <v>8447.3760000000002</v>
      </c>
      <c r="Q41" s="22">
        <v>13</v>
      </c>
      <c r="R41" s="24">
        <v>13.15</v>
      </c>
      <c r="S41" s="54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8680</v>
      </c>
      <c r="O42" s="20">
        <f t="shared" si="2"/>
        <v>8447.3760000000002</v>
      </c>
      <c r="Q42" s="22">
        <v>14</v>
      </c>
      <c r="R42" s="24">
        <v>14.15</v>
      </c>
      <c r="S42" s="54">
        <f>AVERAGE(I52:I55)</f>
        <v>10210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8680</v>
      </c>
      <c r="O43" s="20">
        <f t="shared" si="2"/>
        <v>8447.3760000000002</v>
      </c>
      <c r="Q43" s="22">
        <v>15</v>
      </c>
      <c r="R43" s="22">
        <v>15.15</v>
      </c>
      <c r="S43" s="54">
        <f>AVERAGE(I56:I59)</f>
        <v>10210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8680</v>
      </c>
      <c r="O44" s="20">
        <f t="shared" si="2"/>
        <v>8447.3760000000002</v>
      </c>
      <c r="Q44" s="22">
        <v>16</v>
      </c>
      <c r="R44" s="22">
        <v>16.149999999999999</v>
      </c>
      <c r="S44" s="54">
        <f>AVERAGE(N28:N31)</f>
        <v>9710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8680</v>
      </c>
      <c r="O45" s="20">
        <f t="shared" si="2"/>
        <v>8447.3760000000002</v>
      </c>
      <c r="Q45" s="22">
        <v>17</v>
      </c>
      <c r="R45" s="22">
        <v>17.149999999999999</v>
      </c>
      <c r="S45" s="54">
        <f>AVERAGE(N32:N35)</f>
        <v>9710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8680</v>
      </c>
      <c r="O46" s="20">
        <f t="shared" si="2"/>
        <v>8447.3760000000002</v>
      </c>
      <c r="Q46" s="24">
        <v>18</v>
      </c>
      <c r="R46" s="22">
        <v>18.149999999999999</v>
      </c>
      <c r="S46" s="54">
        <f>AVERAGE(N36:N39)</f>
        <v>8680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8680</v>
      </c>
      <c r="O47" s="20">
        <f t="shared" si="2"/>
        <v>8447.3760000000002</v>
      </c>
      <c r="Q47" s="24">
        <v>19</v>
      </c>
      <c r="R47" s="22">
        <v>19.149999999999999</v>
      </c>
      <c r="S47" s="54">
        <f>AVERAGE(N40:N43)</f>
        <v>8680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8680</v>
      </c>
      <c r="O48" s="20">
        <f t="shared" si="2"/>
        <v>8447.3760000000002</v>
      </c>
      <c r="Q48" s="24">
        <v>20</v>
      </c>
      <c r="R48" s="22">
        <v>20.149999999999999</v>
      </c>
      <c r="S48" s="54">
        <f>AVERAGE(N44:N47)</f>
        <v>8680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8680</v>
      </c>
      <c r="O49" s="20">
        <f t="shared" si="2"/>
        <v>8447.3760000000002</v>
      </c>
      <c r="Q49" s="24">
        <v>21</v>
      </c>
      <c r="R49" s="22">
        <v>21.15</v>
      </c>
      <c r="S49" s="54">
        <f>AVERAGE(N48:N51)</f>
        <v>8680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8680</v>
      </c>
      <c r="O50" s="20">
        <f t="shared" si="2"/>
        <v>8447.3760000000002</v>
      </c>
      <c r="Q50" s="24">
        <v>22</v>
      </c>
      <c r="R50" s="22">
        <v>22.15</v>
      </c>
      <c r="S50" s="54">
        <f>AVERAGE(N52:N55)</f>
        <v>8680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8680</v>
      </c>
      <c r="O51" s="20">
        <f t="shared" si="2"/>
        <v>8447.3760000000002</v>
      </c>
      <c r="Q51" s="24">
        <v>23</v>
      </c>
      <c r="R51" s="22">
        <v>23.15</v>
      </c>
      <c r="S51" s="54">
        <f>AVERAGE(N56:N59)</f>
        <v>8680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10210</v>
      </c>
      <c r="J52" s="20">
        <f t="shared" si="1"/>
        <v>9936.3719999999994</v>
      </c>
      <c r="K52" s="21">
        <v>89</v>
      </c>
      <c r="L52" s="24">
        <v>22</v>
      </c>
      <c r="M52" s="22">
        <v>22.15</v>
      </c>
      <c r="N52" s="20">
        <v>8680</v>
      </c>
      <c r="O52" s="20">
        <f t="shared" si="2"/>
        <v>8447.3760000000002</v>
      </c>
      <c r="Q52" s="53" t="s">
        <v>197</v>
      </c>
      <c r="S52" s="54">
        <f>AVERAGE(S28:S51)</f>
        <v>10725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10210</v>
      </c>
      <c r="J53" s="20">
        <f t="shared" si="1"/>
        <v>9936.3719999999994</v>
      </c>
      <c r="K53" s="21">
        <v>90</v>
      </c>
      <c r="L53" s="24">
        <v>22.15</v>
      </c>
      <c r="M53" s="22">
        <v>22.3</v>
      </c>
      <c r="N53" s="20">
        <v>8680</v>
      </c>
      <c r="O53" s="20">
        <f t="shared" si="2"/>
        <v>8447.3760000000002</v>
      </c>
      <c r="Q53" s="53" t="s">
        <v>198</v>
      </c>
      <c r="S53">
        <f>AVERAGE('Sheet1:Sheet30 (2)'!S52)</f>
        <v>7627.5833333333321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10210</v>
      </c>
      <c r="J54" s="20">
        <f t="shared" si="1"/>
        <v>9936.3719999999994</v>
      </c>
      <c r="K54" s="21">
        <v>91</v>
      </c>
      <c r="L54" s="24">
        <v>22.3</v>
      </c>
      <c r="M54" s="22">
        <v>22.45</v>
      </c>
      <c r="N54" s="20">
        <v>8680</v>
      </c>
      <c r="O54" s="20">
        <f t="shared" si="2"/>
        <v>8447.3760000000002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10210</v>
      </c>
      <c r="J55" s="20">
        <f t="shared" si="1"/>
        <v>9936.3719999999994</v>
      </c>
      <c r="K55" s="21">
        <v>92</v>
      </c>
      <c r="L55" s="24">
        <v>22.45</v>
      </c>
      <c r="M55" s="22">
        <v>23</v>
      </c>
      <c r="N55" s="20">
        <v>8680</v>
      </c>
      <c r="O55" s="20">
        <f t="shared" si="2"/>
        <v>8447.3760000000002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10210</v>
      </c>
      <c r="J56" s="20">
        <f t="shared" si="1"/>
        <v>9936.3719999999994</v>
      </c>
      <c r="K56" s="21">
        <v>93</v>
      </c>
      <c r="L56" s="24">
        <v>23</v>
      </c>
      <c r="M56" s="22">
        <v>23.15</v>
      </c>
      <c r="N56" s="20">
        <v>8680</v>
      </c>
      <c r="O56" s="20">
        <f t="shared" si="2"/>
        <v>8447.3760000000002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10210</v>
      </c>
      <c r="J57" s="20">
        <f t="shared" si="1"/>
        <v>9936.3719999999994</v>
      </c>
      <c r="K57" s="21">
        <v>94</v>
      </c>
      <c r="L57" s="22">
        <v>23.15</v>
      </c>
      <c r="M57" s="22">
        <v>23.3</v>
      </c>
      <c r="N57" s="20">
        <v>8680</v>
      </c>
      <c r="O57" s="20">
        <f t="shared" si="2"/>
        <v>8447.3760000000002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10210</v>
      </c>
      <c r="J58" s="20">
        <f t="shared" si="1"/>
        <v>9936.3719999999994</v>
      </c>
      <c r="K58" s="21">
        <v>95</v>
      </c>
      <c r="L58" s="22">
        <v>23.3</v>
      </c>
      <c r="M58" s="22">
        <v>23.45</v>
      </c>
      <c r="N58" s="20">
        <v>8680</v>
      </c>
      <c r="O58" s="20">
        <f t="shared" si="2"/>
        <v>8447.3760000000002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10210</v>
      </c>
      <c r="J59" s="20">
        <f t="shared" si="1"/>
        <v>9936.3719999999994</v>
      </c>
      <c r="K59" s="26">
        <v>96</v>
      </c>
      <c r="L59" s="22">
        <v>23.45</v>
      </c>
      <c r="M59" s="27">
        <v>24</v>
      </c>
      <c r="N59" s="20">
        <v>8680</v>
      </c>
      <c r="O59" s="20">
        <f t="shared" si="2"/>
        <v>8447.3760000000002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365360</v>
      </c>
      <c r="J60" s="31">
        <f>SUM(J28:J59)</f>
        <v>355568.35199999966</v>
      </c>
      <c r="K60" s="33"/>
      <c r="L60" s="34"/>
      <c r="M60" s="34"/>
      <c r="N60" s="31">
        <f>SUM(N28:N59)</f>
        <v>286000</v>
      </c>
      <c r="O60" s="32">
        <f>SUM(O28:O59)</f>
        <v>278335.19999999984</v>
      </c>
      <c r="P60" s="12"/>
      <c r="Q60" s="35"/>
      <c r="R60" s="12"/>
    </row>
    <row r="64" spans="1:19" ht="12.75" customHeight="1">
      <c r="A64" t="s">
        <v>35</v>
      </c>
      <c r="B64">
        <f>SUM(D60,I60,N60)/(4000*1000)</f>
        <v>0.25740000000000002</v>
      </c>
      <c r="C64">
        <f>ROUNDDOWN(SUM(E60,J60,O60)/(4000*1000),4)</f>
        <v>0.2505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77</v>
      </c>
      <c r="N12" s="2" t="s">
        <v>78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12850</v>
      </c>
      <c r="E28" s="20">
        <f t="shared" ref="E28:E59" si="0">D28*(100-2.68)/100</f>
        <v>12505.62</v>
      </c>
      <c r="F28" s="21">
        <v>33</v>
      </c>
      <c r="G28" s="22">
        <v>8</v>
      </c>
      <c r="H28" s="22">
        <v>8.15</v>
      </c>
      <c r="I28" s="20">
        <v>12850</v>
      </c>
      <c r="J28" s="20">
        <f t="shared" ref="J28:J59" si="1">I28*(100-2.68)/100</f>
        <v>12505.62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N28*(100-2.68)/100</f>
        <v>11006.892</v>
      </c>
      <c r="Q28" s="18">
        <v>0</v>
      </c>
      <c r="R28" s="19">
        <v>0.15</v>
      </c>
      <c r="S28" s="54">
        <f>AVERAGE(D28:D31)</f>
        <v>12850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12850</v>
      </c>
      <c r="E29" s="20">
        <f t="shared" si="0"/>
        <v>12505.62</v>
      </c>
      <c r="F29" s="21">
        <v>34</v>
      </c>
      <c r="G29" s="22">
        <v>8.15</v>
      </c>
      <c r="H29" s="22">
        <v>8.3000000000000007</v>
      </c>
      <c r="I29" s="20">
        <v>12850</v>
      </c>
      <c r="J29" s="20">
        <f t="shared" si="1"/>
        <v>12505.62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11006.892</v>
      </c>
      <c r="Q29" s="22">
        <v>1</v>
      </c>
      <c r="R29" s="19">
        <v>1.1499999999999999</v>
      </c>
      <c r="S29" s="54">
        <f>AVERAGE(D32:D35)</f>
        <v>12850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12850</v>
      </c>
      <c r="E30" s="20">
        <f t="shared" si="0"/>
        <v>12505.62</v>
      </c>
      <c r="F30" s="21">
        <v>35</v>
      </c>
      <c r="G30" s="22">
        <v>8.3000000000000007</v>
      </c>
      <c r="H30" s="22">
        <v>8.4499999999999993</v>
      </c>
      <c r="I30" s="20">
        <v>12850</v>
      </c>
      <c r="J30" s="20">
        <f t="shared" si="1"/>
        <v>12505.62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11006.892</v>
      </c>
      <c r="Q30" s="23">
        <v>2</v>
      </c>
      <c r="R30" s="19">
        <v>2.15</v>
      </c>
      <c r="S30" s="54">
        <f>AVERAGE(D36:D39)</f>
        <v>12850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12850</v>
      </c>
      <c r="E31" s="20">
        <f t="shared" si="0"/>
        <v>12505.62</v>
      </c>
      <c r="F31" s="21">
        <v>36</v>
      </c>
      <c r="G31" s="22">
        <v>8.4499999999999993</v>
      </c>
      <c r="H31" s="22">
        <v>9</v>
      </c>
      <c r="I31" s="20">
        <v>12850</v>
      </c>
      <c r="J31" s="20">
        <f t="shared" si="1"/>
        <v>12505.62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11006.892</v>
      </c>
      <c r="Q31" s="23">
        <v>3</v>
      </c>
      <c r="R31" s="25">
        <v>3.15</v>
      </c>
      <c r="S31" s="54">
        <f>AVERAGE(D40:D43)</f>
        <v>12850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12850</v>
      </c>
      <c r="E32" s="20">
        <f t="shared" si="0"/>
        <v>12505.62</v>
      </c>
      <c r="F32" s="21">
        <v>37</v>
      </c>
      <c r="G32" s="22">
        <v>9</v>
      </c>
      <c r="H32" s="22">
        <v>9.15</v>
      </c>
      <c r="I32" s="20">
        <v>12850</v>
      </c>
      <c r="J32" s="20">
        <f t="shared" si="1"/>
        <v>12505.62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11006.892</v>
      </c>
      <c r="Q32" s="23">
        <v>4</v>
      </c>
      <c r="R32" s="25">
        <v>4.1500000000000004</v>
      </c>
      <c r="S32" s="54">
        <f>AVERAGE(D44:D47)</f>
        <v>12850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12850</v>
      </c>
      <c r="E33" s="20">
        <f t="shared" si="0"/>
        <v>12505.62</v>
      </c>
      <c r="F33" s="21">
        <v>38</v>
      </c>
      <c r="G33" s="22">
        <v>9.15</v>
      </c>
      <c r="H33" s="22">
        <v>9.3000000000000007</v>
      </c>
      <c r="I33" s="20">
        <v>12850</v>
      </c>
      <c r="J33" s="20">
        <f t="shared" si="1"/>
        <v>12505.62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11006.892</v>
      </c>
      <c r="Q33" s="22">
        <v>5</v>
      </c>
      <c r="R33" s="25">
        <v>5.15</v>
      </c>
      <c r="S33" s="54">
        <f>AVERAGE(D48:D51)</f>
        <v>12850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12850</v>
      </c>
      <c r="E34" s="20">
        <f t="shared" si="0"/>
        <v>12505.62</v>
      </c>
      <c r="F34" s="21">
        <v>39</v>
      </c>
      <c r="G34" s="22">
        <v>9.3000000000000007</v>
      </c>
      <c r="H34" s="22">
        <v>9.4499999999999993</v>
      </c>
      <c r="I34" s="20">
        <v>12850</v>
      </c>
      <c r="J34" s="20">
        <f t="shared" si="1"/>
        <v>12505.62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11006.892</v>
      </c>
      <c r="Q34" s="22">
        <v>6</v>
      </c>
      <c r="R34" s="25">
        <v>6.15</v>
      </c>
      <c r="S34" s="54">
        <f>AVERAGE(D52:D55)</f>
        <v>12850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12850</v>
      </c>
      <c r="E35" s="20">
        <f t="shared" si="0"/>
        <v>12505.62</v>
      </c>
      <c r="F35" s="21">
        <v>40</v>
      </c>
      <c r="G35" s="22">
        <v>9.4499999999999993</v>
      </c>
      <c r="H35" s="22">
        <v>10</v>
      </c>
      <c r="I35" s="20">
        <v>12850</v>
      </c>
      <c r="J35" s="20">
        <f t="shared" si="1"/>
        <v>12505.62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11006.892</v>
      </c>
      <c r="Q35" s="22">
        <v>7</v>
      </c>
      <c r="R35" s="25">
        <v>7.15</v>
      </c>
      <c r="S35" s="54">
        <f>AVERAGE(D56:D59)</f>
        <v>12850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12850</v>
      </c>
      <c r="E36" s="20">
        <f t="shared" si="0"/>
        <v>12505.62</v>
      </c>
      <c r="F36" s="21">
        <v>41</v>
      </c>
      <c r="G36" s="22">
        <v>10</v>
      </c>
      <c r="H36" s="24">
        <v>10.15</v>
      </c>
      <c r="I36" s="20">
        <v>12850</v>
      </c>
      <c r="J36" s="20">
        <f t="shared" si="1"/>
        <v>12505.62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10004.495999999999</v>
      </c>
      <c r="Q36" s="22">
        <v>8</v>
      </c>
      <c r="R36" s="22">
        <v>8.15</v>
      </c>
      <c r="S36" s="54">
        <f>AVERAGE(I28:I31)</f>
        <v>12850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12850</v>
      </c>
      <c r="E37" s="20">
        <f t="shared" si="0"/>
        <v>12505.62</v>
      </c>
      <c r="F37" s="21">
        <v>42</v>
      </c>
      <c r="G37" s="22">
        <v>10.15</v>
      </c>
      <c r="H37" s="24">
        <v>10.3</v>
      </c>
      <c r="I37" s="20">
        <v>12850</v>
      </c>
      <c r="J37" s="20">
        <f t="shared" si="1"/>
        <v>12505.62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10004.495999999999</v>
      </c>
      <c r="Q37" s="22">
        <v>9</v>
      </c>
      <c r="R37" s="22">
        <v>9.15</v>
      </c>
      <c r="S37" s="54">
        <f>AVERAGE(I32:I35)</f>
        <v>12850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12850</v>
      </c>
      <c r="E38" s="20">
        <f t="shared" si="0"/>
        <v>12505.62</v>
      </c>
      <c r="F38" s="21">
        <v>43</v>
      </c>
      <c r="G38" s="22">
        <v>10.3</v>
      </c>
      <c r="H38" s="24">
        <v>10.45</v>
      </c>
      <c r="I38" s="20">
        <v>12850</v>
      </c>
      <c r="J38" s="20">
        <f t="shared" si="1"/>
        <v>12505.62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10004.495999999999</v>
      </c>
      <c r="Q38" s="22">
        <v>10</v>
      </c>
      <c r="R38" s="24">
        <v>10.15</v>
      </c>
      <c r="S38" s="54">
        <f>AVERAGE(I36:I39)</f>
        <v>12850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12850</v>
      </c>
      <c r="E39" s="20">
        <f t="shared" si="0"/>
        <v>12505.62</v>
      </c>
      <c r="F39" s="21">
        <v>44</v>
      </c>
      <c r="G39" s="22">
        <v>10.45</v>
      </c>
      <c r="H39" s="24">
        <v>11</v>
      </c>
      <c r="I39" s="20">
        <v>12850</v>
      </c>
      <c r="J39" s="20">
        <f t="shared" si="1"/>
        <v>12505.62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10004.495999999999</v>
      </c>
      <c r="Q39" s="22">
        <v>11</v>
      </c>
      <c r="R39" s="24">
        <v>11.15</v>
      </c>
      <c r="S39" s="54">
        <f>AVERAGE(I40:I43)</f>
        <v>12850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12850</v>
      </c>
      <c r="E40" s="20">
        <f t="shared" si="0"/>
        <v>12505.62</v>
      </c>
      <c r="F40" s="21">
        <v>45</v>
      </c>
      <c r="G40" s="22">
        <v>11</v>
      </c>
      <c r="H40" s="24">
        <v>11.15</v>
      </c>
      <c r="I40" s="20">
        <v>12850</v>
      </c>
      <c r="J40" s="20">
        <f t="shared" si="1"/>
        <v>12505.62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10004.495999999999</v>
      </c>
      <c r="Q40" s="22">
        <v>12</v>
      </c>
      <c r="R40" s="24">
        <v>12.15</v>
      </c>
      <c r="S40" s="54">
        <f>AVERAGE(I44:I47)</f>
        <v>12850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12850</v>
      </c>
      <c r="E41" s="20">
        <f t="shared" si="0"/>
        <v>12505.62</v>
      </c>
      <c r="F41" s="21">
        <v>46</v>
      </c>
      <c r="G41" s="22">
        <v>11.15</v>
      </c>
      <c r="H41" s="24">
        <v>11.3</v>
      </c>
      <c r="I41" s="20">
        <v>12850</v>
      </c>
      <c r="J41" s="20">
        <f t="shared" si="1"/>
        <v>12505.62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10004.495999999999</v>
      </c>
      <c r="Q41" s="22">
        <v>13</v>
      </c>
      <c r="R41" s="24">
        <v>13.15</v>
      </c>
      <c r="S41" s="54">
        <f>AVERAGE(I48:I51)</f>
        <v>12850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12850</v>
      </c>
      <c r="E42" s="20">
        <f t="shared" si="0"/>
        <v>12505.62</v>
      </c>
      <c r="F42" s="21">
        <v>47</v>
      </c>
      <c r="G42" s="22">
        <v>11.3</v>
      </c>
      <c r="H42" s="24">
        <v>11.45</v>
      </c>
      <c r="I42" s="20">
        <v>12850</v>
      </c>
      <c r="J42" s="20">
        <f t="shared" si="1"/>
        <v>12505.62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10004.495999999999</v>
      </c>
      <c r="Q42" s="22">
        <v>14</v>
      </c>
      <c r="R42" s="24">
        <v>14.15</v>
      </c>
      <c r="S42" s="54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12850</v>
      </c>
      <c r="E43" s="20">
        <f t="shared" si="0"/>
        <v>12505.62</v>
      </c>
      <c r="F43" s="21">
        <v>48</v>
      </c>
      <c r="G43" s="22">
        <v>11.45</v>
      </c>
      <c r="H43" s="24">
        <v>12</v>
      </c>
      <c r="I43" s="20">
        <v>12850</v>
      </c>
      <c r="J43" s="20">
        <f t="shared" si="1"/>
        <v>12505.62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10004.495999999999</v>
      </c>
      <c r="Q43" s="22">
        <v>15</v>
      </c>
      <c r="R43" s="22">
        <v>15.15</v>
      </c>
      <c r="S43" s="54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12850</v>
      </c>
      <c r="E44" s="20">
        <f t="shared" si="0"/>
        <v>12505.62</v>
      </c>
      <c r="F44" s="21">
        <v>49</v>
      </c>
      <c r="G44" s="22">
        <v>12</v>
      </c>
      <c r="H44" s="24">
        <v>12.15</v>
      </c>
      <c r="I44" s="20">
        <v>12850</v>
      </c>
      <c r="J44" s="20">
        <f t="shared" si="1"/>
        <v>12505.62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10004.495999999999</v>
      </c>
      <c r="Q44" s="22">
        <v>16</v>
      </c>
      <c r="R44" s="22">
        <v>16.149999999999999</v>
      </c>
      <c r="S44" s="54">
        <f>AVERAGE(N28:N31)</f>
        <v>11310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12850</v>
      </c>
      <c r="E45" s="20">
        <f t="shared" si="0"/>
        <v>12505.62</v>
      </c>
      <c r="F45" s="21">
        <v>50</v>
      </c>
      <c r="G45" s="22">
        <v>12.15</v>
      </c>
      <c r="H45" s="24">
        <v>12.3</v>
      </c>
      <c r="I45" s="20">
        <v>12850</v>
      </c>
      <c r="J45" s="20">
        <f t="shared" si="1"/>
        <v>12505.62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10004.495999999999</v>
      </c>
      <c r="Q45" s="22">
        <v>17</v>
      </c>
      <c r="R45" s="22">
        <v>17.149999999999999</v>
      </c>
      <c r="S45" s="54">
        <f>AVERAGE(N32:N35)</f>
        <v>11310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12850</v>
      </c>
      <c r="E46" s="20">
        <f t="shared" si="0"/>
        <v>12505.62</v>
      </c>
      <c r="F46" s="21">
        <v>51</v>
      </c>
      <c r="G46" s="22">
        <v>12.3</v>
      </c>
      <c r="H46" s="24">
        <v>12.45</v>
      </c>
      <c r="I46" s="20">
        <v>12850</v>
      </c>
      <c r="J46" s="20">
        <f t="shared" si="1"/>
        <v>12505.62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10004.495999999999</v>
      </c>
      <c r="Q46" s="24">
        <v>18</v>
      </c>
      <c r="R46" s="22">
        <v>18.149999999999999</v>
      </c>
      <c r="S46" s="54">
        <f>AVERAGE(N36:N39)</f>
        <v>10280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12850</v>
      </c>
      <c r="E47" s="20">
        <f t="shared" si="0"/>
        <v>12505.62</v>
      </c>
      <c r="F47" s="21">
        <v>52</v>
      </c>
      <c r="G47" s="22">
        <v>12.45</v>
      </c>
      <c r="H47" s="24">
        <v>13</v>
      </c>
      <c r="I47" s="20">
        <v>12850</v>
      </c>
      <c r="J47" s="20">
        <f t="shared" si="1"/>
        <v>12505.62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10004.495999999999</v>
      </c>
      <c r="Q47" s="24">
        <v>19</v>
      </c>
      <c r="R47" s="22">
        <v>19.149999999999999</v>
      </c>
      <c r="S47" s="54">
        <f>AVERAGE(N40:N43)</f>
        <v>10280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12850</v>
      </c>
      <c r="E48" s="20">
        <f t="shared" si="0"/>
        <v>12505.62</v>
      </c>
      <c r="F48" s="21">
        <v>53</v>
      </c>
      <c r="G48" s="22">
        <v>13</v>
      </c>
      <c r="H48" s="24">
        <v>13.15</v>
      </c>
      <c r="I48" s="20">
        <v>12850</v>
      </c>
      <c r="J48" s="20">
        <f t="shared" si="1"/>
        <v>12505.62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10004.495999999999</v>
      </c>
      <c r="Q48" s="24">
        <v>20</v>
      </c>
      <c r="R48" s="22">
        <v>20.149999999999999</v>
      </c>
      <c r="S48" s="54">
        <f>AVERAGE(N44:N47)</f>
        <v>10280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12850</v>
      </c>
      <c r="E49" s="20">
        <f t="shared" si="0"/>
        <v>12505.62</v>
      </c>
      <c r="F49" s="21">
        <v>54</v>
      </c>
      <c r="G49" s="22">
        <v>13.15</v>
      </c>
      <c r="H49" s="24">
        <v>13.3</v>
      </c>
      <c r="I49" s="20">
        <v>12850</v>
      </c>
      <c r="J49" s="20">
        <f t="shared" si="1"/>
        <v>12505.62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10004.495999999999</v>
      </c>
      <c r="Q49" s="24">
        <v>21</v>
      </c>
      <c r="R49" s="22">
        <v>21.15</v>
      </c>
      <c r="S49" s="54">
        <f>AVERAGE(N48:N51)</f>
        <v>10280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12850</v>
      </c>
      <c r="E50" s="20">
        <f t="shared" si="0"/>
        <v>12505.62</v>
      </c>
      <c r="F50" s="21">
        <v>55</v>
      </c>
      <c r="G50" s="22">
        <v>13.3</v>
      </c>
      <c r="H50" s="24">
        <v>13.45</v>
      </c>
      <c r="I50" s="20">
        <v>12850</v>
      </c>
      <c r="J50" s="20">
        <f t="shared" si="1"/>
        <v>12505.62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10004.495999999999</v>
      </c>
      <c r="Q50" s="24">
        <v>22</v>
      </c>
      <c r="R50" s="22">
        <v>22.15</v>
      </c>
      <c r="S50" s="54">
        <f>AVERAGE(N52:N55)</f>
        <v>10280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12850</v>
      </c>
      <c r="E51" s="20">
        <f t="shared" si="0"/>
        <v>12505.62</v>
      </c>
      <c r="F51" s="21">
        <v>56</v>
      </c>
      <c r="G51" s="22">
        <v>13.45</v>
      </c>
      <c r="H51" s="24">
        <v>14</v>
      </c>
      <c r="I51" s="20">
        <v>12850</v>
      </c>
      <c r="J51" s="20">
        <f t="shared" si="1"/>
        <v>12505.62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10004.495999999999</v>
      </c>
      <c r="Q51" s="24">
        <v>23</v>
      </c>
      <c r="R51" s="22">
        <v>23.15</v>
      </c>
      <c r="S51" s="54">
        <f>AVERAGE(N56:N59)</f>
        <v>10280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12850</v>
      </c>
      <c r="E52" s="20">
        <f t="shared" si="0"/>
        <v>12505.62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10004.495999999999</v>
      </c>
      <c r="Q52" s="53" t="s">
        <v>197</v>
      </c>
      <c r="S52" s="54">
        <f>AVERAGE(S28:S51)</f>
        <v>11993.333333333334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12850</v>
      </c>
      <c r="E53" s="20">
        <f t="shared" si="0"/>
        <v>12505.62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10004.495999999999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12850</v>
      </c>
      <c r="E54" s="20">
        <f t="shared" si="0"/>
        <v>12505.62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10004.495999999999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12850</v>
      </c>
      <c r="E55" s="20">
        <f t="shared" si="0"/>
        <v>12505.62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10004.495999999999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12850</v>
      </c>
      <c r="E56" s="20">
        <f t="shared" si="0"/>
        <v>12505.62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10004.495999999999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12850</v>
      </c>
      <c r="E57" s="20">
        <f t="shared" si="0"/>
        <v>12505.62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10004.495999999999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12850</v>
      </c>
      <c r="E58" s="20">
        <f t="shared" si="0"/>
        <v>12505.62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10004.495999999999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12850</v>
      </c>
      <c r="E59" s="20">
        <f t="shared" si="0"/>
        <v>12505.62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10004.495999999999</v>
      </c>
    </row>
    <row r="60" spans="1:19" ht="12.75" customHeight="1">
      <c r="A60" s="28"/>
      <c r="B60" s="29"/>
      <c r="C60" s="30"/>
      <c r="D60" s="31">
        <f>SUM(D28:D59)</f>
        <v>411200</v>
      </c>
      <c r="E60" s="32">
        <f>SUM(E28:E59)</f>
        <v>400179.83999999991</v>
      </c>
      <c r="F60" s="33"/>
      <c r="G60" s="34"/>
      <c r="H60" s="34"/>
      <c r="I60" s="32">
        <f>SUM(I28:I59)</f>
        <v>402960</v>
      </c>
      <c r="J60" s="31">
        <f>SUM(J28:J59)</f>
        <v>392160.67199999985</v>
      </c>
      <c r="K60" s="33"/>
      <c r="L60" s="34"/>
      <c r="M60" s="34"/>
      <c r="N60" s="31">
        <f>SUM(N28:N59)</f>
        <v>337200</v>
      </c>
      <c r="O60" s="32">
        <f>SUM(O28:O59)</f>
        <v>328163.03999999969</v>
      </c>
      <c r="P60" s="12"/>
      <c r="Q60" s="35"/>
      <c r="R60" s="12"/>
    </row>
    <row r="64" spans="1:19" ht="12.75" customHeight="1">
      <c r="A64" t="s">
        <v>80</v>
      </c>
      <c r="B64">
        <f>SUM(D60,I60,N60)/(4000*1000)</f>
        <v>0.28783999999999998</v>
      </c>
      <c r="C64">
        <f>ROUNDDOWN(SUM(E60,J60,O60)/(4000*1000),4)</f>
        <v>0.28010000000000002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82</v>
      </c>
      <c r="N12" s="2" t="s">
        <v>83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12850</v>
      </c>
      <c r="E28" s="20">
        <f t="shared" ref="E28:E59" si="0">D28*(100-2.68)/100</f>
        <v>12505.62</v>
      </c>
      <c r="F28" s="21">
        <v>33</v>
      </c>
      <c r="G28" s="22">
        <v>8</v>
      </c>
      <c r="H28" s="22">
        <v>8.15</v>
      </c>
      <c r="I28" s="20">
        <v>12850</v>
      </c>
      <c r="J28" s="20">
        <f t="shared" ref="J28:J59" si="1">I28*(100-2.68)/100</f>
        <v>12505.62</v>
      </c>
      <c r="K28" s="21">
        <v>65</v>
      </c>
      <c r="L28" s="22">
        <v>16</v>
      </c>
      <c r="M28" s="22">
        <v>16.149999999999999</v>
      </c>
      <c r="N28" s="20">
        <v>11840</v>
      </c>
      <c r="O28" s="20">
        <f t="shared" ref="O28:O59" si="2">N28*(100-2.68)/100</f>
        <v>11522.687999999998</v>
      </c>
      <c r="Q28" s="18">
        <v>0</v>
      </c>
      <c r="R28" s="19">
        <v>0.15</v>
      </c>
      <c r="S28" s="54">
        <f>AVERAGE(D28:D31)</f>
        <v>12850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12850</v>
      </c>
      <c r="E29" s="20">
        <f t="shared" si="0"/>
        <v>12505.62</v>
      </c>
      <c r="F29" s="21">
        <v>34</v>
      </c>
      <c r="G29" s="22">
        <v>8.15</v>
      </c>
      <c r="H29" s="22">
        <v>8.3000000000000007</v>
      </c>
      <c r="I29" s="20">
        <v>12850</v>
      </c>
      <c r="J29" s="20">
        <f t="shared" si="1"/>
        <v>12505.62</v>
      </c>
      <c r="K29" s="21">
        <v>66</v>
      </c>
      <c r="L29" s="22">
        <v>16.149999999999999</v>
      </c>
      <c r="M29" s="22">
        <v>16.3</v>
      </c>
      <c r="N29" s="20">
        <v>11840</v>
      </c>
      <c r="O29" s="20">
        <f t="shared" si="2"/>
        <v>11522.687999999998</v>
      </c>
      <c r="Q29" s="22">
        <v>1</v>
      </c>
      <c r="R29" s="19">
        <v>1.1499999999999999</v>
      </c>
      <c r="S29" s="54">
        <f>AVERAGE(D32:D35)</f>
        <v>12850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12850</v>
      </c>
      <c r="E30" s="20">
        <f t="shared" si="0"/>
        <v>12505.62</v>
      </c>
      <c r="F30" s="21">
        <v>35</v>
      </c>
      <c r="G30" s="22">
        <v>8.3000000000000007</v>
      </c>
      <c r="H30" s="22">
        <v>8.4499999999999993</v>
      </c>
      <c r="I30" s="20">
        <v>12850</v>
      </c>
      <c r="J30" s="20">
        <f t="shared" si="1"/>
        <v>12505.62</v>
      </c>
      <c r="K30" s="21">
        <v>67</v>
      </c>
      <c r="L30" s="22">
        <v>16.3</v>
      </c>
      <c r="M30" s="22">
        <v>16.45</v>
      </c>
      <c r="N30" s="20">
        <v>11840</v>
      </c>
      <c r="O30" s="20">
        <f t="shared" si="2"/>
        <v>11522.687999999998</v>
      </c>
      <c r="Q30" s="23">
        <v>2</v>
      </c>
      <c r="R30" s="19">
        <v>2.15</v>
      </c>
      <c r="S30" s="54">
        <f>AVERAGE(D36:D39)</f>
        <v>12850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12850</v>
      </c>
      <c r="E31" s="20">
        <f t="shared" si="0"/>
        <v>12505.62</v>
      </c>
      <c r="F31" s="21">
        <v>36</v>
      </c>
      <c r="G31" s="22">
        <v>8.4499999999999993</v>
      </c>
      <c r="H31" s="22">
        <v>9</v>
      </c>
      <c r="I31" s="20">
        <v>12850</v>
      </c>
      <c r="J31" s="20">
        <f t="shared" si="1"/>
        <v>12505.62</v>
      </c>
      <c r="K31" s="21">
        <v>68</v>
      </c>
      <c r="L31" s="22">
        <v>16.45</v>
      </c>
      <c r="M31" s="22">
        <v>17</v>
      </c>
      <c r="N31" s="20">
        <v>11840</v>
      </c>
      <c r="O31" s="20">
        <f t="shared" si="2"/>
        <v>11522.687999999998</v>
      </c>
      <c r="Q31" s="23">
        <v>3</v>
      </c>
      <c r="R31" s="25">
        <v>3.15</v>
      </c>
      <c r="S31" s="54">
        <f>AVERAGE(D40:D43)</f>
        <v>12850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12850</v>
      </c>
      <c r="E32" s="20">
        <f t="shared" si="0"/>
        <v>12505.62</v>
      </c>
      <c r="F32" s="21">
        <v>37</v>
      </c>
      <c r="G32" s="22">
        <v>9</v>
      </c>
      <c r="H32" s="22">
        <v>9.15</v>
      </c>
      <c r="I32" s="20">
        <v>12850</v>
      </c>
      <c r="J32" s="20">
        <f t="shared" si="1"/>
        <v>12505.62</v>
      </c>
      <c r="K32" s="21">
        <v>69</v>
      </c>
      <c r="L32" s="22">
        <v>17</v>
      </c>
      <c r="M32" s="22">
        <v>17.149999999999999</v>
      </c>
      <c r="N32" s="20">
        <v>11840</v>
      </c>
      <c r="O32" s="20">
        <f t="shared" si="2"/>
        <v>11522.687999999998</v>
      </c>
      <c r="Q32" s="23">
        <v>4</v>
      </c>
      <c r="R32" s="25">
        <v>4.1500000000000004</v>
      </c>
      <c r="S32" s="54">
        <f>AVERAGE(D44:D47)</f>
        <v>12850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12850</v>
      </c>
      <c r="E33" s="20">
        <f t="shared" si="0"/>
        <v>12505.62</v>
      </c>
      <c r="F33" s="21">
        <v>38</v>
      </c>
      <c r="G33" s="22">
        <v>9.15</v>
      </c>
      <c r="H33" s="22">
        <v>9.3000000000000007</v>
      </c>
      <c r="I33" s="20">
        <v>12850</v>
      </c>
      <c r="J33" s="20">
        <f t="shared" si="1"/>
        <v>12505.62</v>
      </c>
      <c r="K33" s="21">
        <v>70</v>
      </c>
      <c r="L33" s="22">
        <v>17.149999999999999</v>
      </c>
      <c r="M33" s="22">
        <v>17.3</v>
      </c>
      <c r="N33" s="20">
        <v>11840</v>
      </c>
      <c r="O33" s="20">
        <f t="shared" si="2"/>
        <v>11522.687999999998</v>
      </c>
      <c r="Q33" s="22">
        <v>5</v>
      </c>
      <c r="R33" s="25">
        <v>5.15</v>
      </c>
      <c r="S33" s="54">
        <f>AVERAGE(D48:D51)</f>
        <v>12850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12850</v>
      </c>
      <c r="E34" s="20">
        <f t="shared" si="0"/>
        <v>12505.62</v>
      </c>
      <c r="F34" s="21">
        <v>39</v>
      </c>
      <c r="G34" s="22">
        <v>9.3000000000000007</v>
      </c>
      <c r="H34" s="22">
        <v>9.4499999999999993</v>
      </c>
      <c r="I34" s="20">
        <v>12850</v>
      </c>
      <c r="J34" s="20">
        <f t="shared" si="1"/>
        <v>12505.62</v>
      </c>
      <c r="K34" s="21">
        <v>71</v>
      </c>
      <c r="L34" s="22">
        <v>17.3</v>
      </c>
      <c r="M34" s="22">
        <v>17.45</v>
      </c>
      <c r="N34" s="20">
        <v>11840</v>
      </c>
      <c r="O34" s="20">
        <f t="shared" si="2"/>
        <v>11522.687999999998</v>
      </c>
      <c r="Q34" s="22">
        <v>6</v>
      </c>
      <c r="R34" s="25">
        <v>6.15</v>
      </c>
      <c r="S34" s="54">
        <f>AVERAGE(D52:D55)</f>
        <v>12850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12850</v>
      </c>
      <c r="E35" s="20">
        <f t="shared" si="0"/>
        <v>12505.62</v>
      </c>
      <c r="F35" s="21">
        <v>40</v>
      </c>
      <c r="G35" s="22">
        <v>9.4499999999999993</v>
      </c>
      <c r="H35" s="22">
        <v>10</v>
      </c>
      <c r="I35" s="20">
        <v>12850</v>
      </c>
      <c r="J35" s="20">
        <f t="shared" si="1"/>
        <v>12505.62</v>
      </c>
      <c r="K35" s="21">
        <v>72</v>
      </c>
      <c r="L35" s="24">
        <v>17.45</v>
      </c>
      <c r="M35" s="22">
        <v>18</v>
      </c>
      <c r="N35" s="20">
        <v>11840</v>
      </c>
      <c r="O35" s="20">
        <f t="shared" si="2"/>
        <v>11522.687999999998</v>
      </c>
      <c r="Q35" s="22">
        <v>7</v>
      </c>
      <c r="R35" s="25">
        <v>7.15</v>
      </c>
      <c r="S35" s="54">
        <f>AVERAGE(D56:D59)</f>
        <v>12850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12850</v>
      </c>
      <c r="E36" s="20">
        <f t="shared" si="0"/>
        <v>12505.62</v>
      </c>
      <c r="F36" s="21">
        <v>41</v>
      </c>
      <c r="G36" s="22">
        <v>10</v>
      </c>
      <c r="H36" s="24">
        <v>10.15</v>
      </c>
      <c r="I36" s="20">
        <v>12850</v>
      </c>
      <c r="J36" s="20">
        <f t="shared" si="1"/>
        <v>12505.62</v>
      </c>
      <c r="K36" s="21">
        <v>73</v>
      </c>
      <c r="L36" s="24">
        <v>18</v>
      </c>
      <c r="M36" s="22">
        <v>18.149999999999999</v>
      </c>
      <c r="N36" s="20">
        <v>11840</v>
      </c>
      <c r="O36" s="20">
        <f t="shared" si="2"/>
        <v>11522.687999999998</v>
      </c>
      <c r="Q36" s="22">
        <v>8</v>
      </c>
      <c r="R36" s="22">
        <v>8.15</v>
      </c>
      <c r="S36" s="54">
        <f>AVERAGE(I28:I31)</f>
        <v>12850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12850</v>
      </c>
      <c r="E37" s="20">
        <f t="shared" si="0"/>
        <v>12505.62</v>
      </c>
      <c r="F37" s="21">
        <v>42</v>
      </c>
      <c r="G37" s="22">
        <v>10.15</v>
      </c>
      <c r="H37" s="24">
        <v>10.3</v>
      </c>
      <c r="I37" s="20">
        <v>12850</v>
      </c>
      <c r="J37" s="20">
        <f t="shared" si="1"/>
        <v>12505.62</v>
      </c>
      <c r="K37" s="21">
        <v>74</v>
      </c>
      <c r="L37" s="24">
        <v>18.149999999999999</v>
      </c>
      <c r="M37" s="22">
        <v>18.3</v>
      </c>
      <c r="N37" s="20">
        <v>11840</v>
      </c>
      <c r="O37" s="20">
        <f t="shared" si="2"/>
        <v>11522.687999999998</v>
      </c>
      <c r="Q37" s="22">
        <v>9</v>
      </c>
      <c r="R37" s="22">
        <v>9.15</v>
      </c>
      <c r="S37" s="54">
        <f>AVERAGE(I32:I35)</f>
        <v>12850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12850</v>
      </c>
      <c r="E38" s="20">
        <f t="shared" si="0"/>
        <v>12505.62</v>
      </c>
      <c r="F38" s="21">
        <v>43</v>
      </c>
      <c r="G38" s="22">
        <v>10.3</v>
      </c>
      <c r="H38" s="24">
        <v>10.45</v>
      </c>
      <c r="I38" s="20">
        <v>12850</v>
      </c>
      <c r="J38" s="20">
        <f t="shared" si="1"/>
        <v>12505.62</v>
      </c>
      <c r="K38" s="21">
        <v>75</v>
      </c>
      <c r="L38" s="24">
        <v>18.3</v>
      </c>
      <c r="M38" s="22">
        <v>18.45</v>
      </c>
      <c r="N38" s="20">
        <v>11840</v>
      </c>
      <c r="O38" s="20">
        <f t="shared" si="2"/>
        <v>11522.687999999998</v>
      </c>
      <c r="Q38" s="22">
        <v>10</v>
      </c>
      <c r="R38" s="24">
        <v>10.15</v>
      </c>
      <c r="S38" s="54">
        <f>AVERAGE(I36:I39)</f>
        <v>12850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12850</v>
      </c>
      <c r="E39" s="20">
        <f t="shared" si="0"/>
        <v>12505.62</v>
      </c>
      <c r="F39" s="21">
        <v>44</v>
      </c>
      <c r="G39" s="22">
        <v>10.45</v>
      </c>
      <c r="H39" s="24">
        <v>11</v>
      </c>
      <c r="I39" s="20">
        <v>12850</v>
      </c>
      <c r="J39" s="20">
        <f t="shared" si="1"/>
        <v>12505.62</v>
      </c>
      <c r="K39" s="21">
        <v>76</v>
      </c>
      <c r="L39" s="24">
        <v>18.45</v>
      </c>
      <c r="M39" s="22">
        <v>19</v>
      </c>
      <c r="N39" s="20">
        <v>11840</v>
      </c>
      <c r="O39" s="20">
        <f t="shared" si="2"/>
        <v>11522.687999999998</v>
      </c>
      <c r="Q39" s="22">
        <v>11</v>
      </c>
      <c r="R39" s="24">
        <v>11.15</v>
      </c>
      <c r="S39" s="54">
        <f>AVERAGE(I40:I43)</f>
        <v>12850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12850</v>
      </c>
      <c r="E40" s="20">
        <f t="shared" si="0"/>
        <v>12505.62</v>
      </c>
      <c r="F40" s="21">
        <v>45</v>
      </c>
      <c r="G40" s="22">
        <v>11</v>
      </c>
      <c r="H40" s="24">
        <v>11.15</v>
      </c>
      <c r="I40" s="20">
        <v>12850</v>
      </c>
      <c r="J40" s="20">
        <f t="shared" si="1"/>
        <v>12505.62</v>
      </c>
      <c r="K40" s="21">
        <v>77</v>
      </c>
      <c r="L40" s="24">
        <v>19</v>
      </c>
      <c r="M40" s="22">
        <v>19.149999999999999</v>
      </c>
      <c r="N40" s="20">
        <v>11840</v>
      </c>
      <c r="O40" s="20">
        <f t="shared" si="2"/>
        <v>11522.687999999998</v>
      </c>
      <c r="Q40" s="22">
        <v>12</v>
      </c>
      <c r="R40" s="24">
        <v>12.15</v>
      </c>
      <c r="S40" s="54">
        <f>AVERAGE(I44:I47)</f>
        <v>12850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12850</v>
      </c>
      <c r="E41" s="20">
        <f t="shared" si="0"/>
        <v>12505.62</v>
      </c>
      <c r="F41" s="21">
        <v>46</v>
      </c>
      <c r="G41" s="22">
        <v>11.15</v>
      </c>
      <c r="H41" s="24">
        <v>11.3</v>
      </c>
      <c r="I41" s="20">
        <v>12850</v>
      </c>
      <c r="J41" s="20">
        <f t="shared" si="1"/>
        <v>12505.62</v>
      </c>
      <c r="K41" s="21">
        <v>78</v>
      </c>
      <c r="L41" s="24">
        <v>19.149999999999999</v>
      </c>
      <c r="M41" s="22">
        <v>19.3</v>
      </c>
      <c r="N41" s="20">
        <v>11840</v>
      </c>
      <c r="O41" s="20">
        <f t="shared" si="2"/>
        <v>11522.687999999998</v>
      </c>
      <c r="Q41" s="22">
        <v>13</v>
      </c>
      <c r="R41" s="24">
        <v>13.15</v>
      </c>
      <c r="S41" s="54">
        <f>AVERAGE(I48:I51)</f>
        <v>12850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12850</v>
      </c>
      <c r="E42" s="20">
        <f t="shared" si="0"/>
        <v>12505.62</v>
      </c>
      <c r="F42" s="21">
        <v>47</v>
      </c>
      <c r="G42" s="22">
        <v>11.3</v>
      </c>
      <c r="H42" s="24">
        <v>11.45</v>
      </c>
      <c r="I42" s="20">
        <v>12850</v>
      </c>
      <c r="J42" s="20">
        <f t="shared" si="1"/>
        <v>12505.62</v>
      </c>
      <c r="K42" s="21">
        <v>79</v>
      </c>
      <c r="L42" s="24">
        <v>19.3</v>
      </c>
      <c r="M42" s="22">
        <v>19.45</v>
      </c>
      <c r="N42" s="20">
        <v>11840</v>
      </c>
      <c r="O42" s="20">
        <f t="shared" si="2"/>
        <v>11522.687999999998</v>
      </c>
      <c r="Q42" s="22">
        <v>14</v>
      </c>
      <c r="R42" s="24">
        <v>14.15</v>
      </c>
      <c r="S42" s="54">
        <f>AVERAGE(I52:I55)</f>
        <v>12340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12850</v>
      </c>
      <c r="E43" s="20">
        <f t="shared" si="0"/>
        <v>12505.62</v>
      </c>
      <c r="F43" s="21">
        <v>48</v>
      </c>
      <c r="G43" s="22">
        <v>11.45</v>
      </c>
      <c r="H43" s="24">
        <v>12</v>
      </c>
      <c r="I43" s="20">
        <v>12850</v>
      </c>
      <c r="J43" s="20">
        <f t="shared" si="1"/>
        <v>12505.62</v>
      </c>
      <c r="K43" s="21">
        <v>80</v>
      </c>
      <c r="L43" s="24">
        <v>19.45</v>
      </c>
      <c r="M43" s="22">
        <v>20</v>
      </c>
      <c r="N43" s="20">
        <v>11840</v>
      </c>
      <c r="O43" s="20">
        <f t="shared" si="2"/>
        <v>11522.687999999998</v>
      </c>
      <c r="Q43" s="22">
        <v>15</v>
      </c>
      <c r="R43" s="22">
        <v>15.15</v>
      </c>
      <c r="S43" s="54">
        <f>AVERAGE(I56:I59)</f>
        <v>12340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12850</v>
      </c>
      <c r="E44" s="20">
        <f t="shared" si="0"/>
        <v>12505.62</v>
      </c>
      <c r="F44" s="21">
        <v>49</v>
      </c>
      <c r="G44" s="22">
        <v>12</v>
      </c>
      <c r="H44" s="24">
        <v>12.15</v>
      </c>
      <c r="I44" s="20">
        <v>12850</v>
      </c>
      <c r="J44" s="20">
        <f t="shared" si="1"/>
        <v>12505.62</v>
      </c>
      <c r="K44" s="21">
        <v>81</v>
      </c>
      <c r="L44" s="24">
        <v>20</v>
      </c>
      <c r="M44" s="22">
        <v>20.149999999999999</v>
      </c>
      <c r="N44" s="20">
        <v>11840</v>
      </c>
      <c r="O44" s="20">
        <f t="shared" si="2"/>
        <v>11522.687999999998</v>
      </c>
      <c r="Q44" s="22">
        <v>16</v>
      </c>
      <c r="R44" s="22">
        <v>16.149999999999999</v>
      </c>
      <c r="S44" s="54">
        <f>AVERAGE(N28:N31)</f>
        <v>11840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12850</v>
      </c>
      <c r="E45" s="20">
        <f t="shared" si="0"/>
        <v>12505.62</v>
      </c>
      <c r="F45" s="21">
        <v>50</v>
      </c>
      <c r="G45" s="22">
        <v>12.15</v>
      </c>
      <c r="H45" s="24">
        <v>12.3</v>
      </c>
      <c r="I45" s="20">
        <v>12850</v>
      </c>
      <c r="J45" s="20">
        <f t="shared" si="1"/>
        <v>12505.62</v>
      </c>
      <c r="K45" s="21">
        <v>82</v>
      </c>
      <c r="L45" s="24">
        <v>20.149999999999999</v>
      </c>
      <c r="M45" s="22">
        <v>20.3</v>
      </c>
      <c r="N45" s="20">
        <v>11840</v>
      </c>
      <c r="O45" s="20">
        <f t="shared" si="2"/>
        <v>11522.687999999998</v>
      </c>
      <c r="Q45" s="22">
        <v>17</v>
      </c>
      <c r="R45" s="22">
        <v>17.149999999999999</v>
      </c>
      <c r="S45" s="54">
        <f>AVERAGE(N32:N35)</f>
        <v>11840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12850</v>
      </c>
      <c r="E46" s="20">
        <f t="shared" si="0"/>
        <v>12505.62</v>
      </c>
      <c r="F46" s="21">
        <v>51</v>
      </c>
      <c r="G46" s="22">
        <v>12.3</v>
      </c>
      <c r="H46" s="24">
        <v>12.45</v>
      </c>
      <c r="I46" s="20">
        <v>12850</v>
      </c>
      <c r="J46" s="20">
        <f t="shared" si="1"/>
        <v>12505.62</v>
      </c>
      <c r="K46" s="21">
        <v>83</v>
      </c>
      <c r="L46" s="24">
        <v>20.3</v>
      </c>
      <c r="M46" s="22">
        <v>20.45</v>
      </c>
      <c r="N46" s="20">
        <v>11840</v>
      </c>
      <c r="O46" s="20">
        <f t="shared" si="2"/>
        <v>11522.687999999998</v>
      </c>
      <c r="Q46" s="24">
        <v>18</v>
      </c>
      <c r="R46" s="22">
        <v>18.149999999999999</v>
      </c>
      <c r="S46" s="54">
        <f>AVERAGE(N36:N39)</f>
        <v>11840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12850</v>
      </c>
      <c r="E47" s="20">
        <f t="shared" si="0"/>
        <v>12505.62</v>
      </c>
      <c r="F47" s="21">
        <v>52</v>
      </c>
      <c r="G47" s="22">
        <v>12.45</v>
      </c>
      <c r="H47" s="24">
        <v>13</v>
      </c>
      <c r="I47" s="20">
        <v>12850</v>
      </c>
      <c r="J47" s="20">
        <f t="shared" si="1"/>
        <v>12505.62</v>
      </c>
      <c r="K47" s="21">
        <v>84</v>
      </c>
      <c r="L47" s="24">
        <v>20.45</v>
      </c>
      <c r="M47" s="22">
        <v>21</v>
      </c>
      <c r="N47" s="20">
        <v>11840</v>
      </c>
      <c r="O47" s="20">
        <f t="shared" si="2"/>
        <v>11522.687999999998</v>
      </c>
      <c r="Q47" s="24">
        <v>19</v>
      </c>
      <c r="R47" s="22">
        <v>19.149999999999999</v>
      </c>
      <c r="S47" s="54">
        <f>AVERAGE(N40:N43)</f>
        <v>11840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12850</v>
      </c>
      <c r="E48" s="20">
        <f t="shared" si="0"/>
        <v>12505.62</v>
      </c>
      <c r="F48" s="21">
        <v>53</v>
      </c>
      <c r="G48" s="22">
        <v>13</v>
      </c>
      <c r="H48" s="24">
        <v>13.15</v>
      </c>
      <c r="I48" s="20">
        <v>12850</v>
      </c>
      <c r="J48" s="20">
        <f t="shared" si="1"/>
        <v>12505.62</v>
      </c>
      <c r="K48" s="21">
        <v>85</v>
      </c>
      <c r="L48" s="24">
        <v>21</v>
      </c>
      <c r="M48" s="22">
        <v>21.15</v>
      </c>
      <c r="N48" s="20">
        <v>11840</v>
      </c>
      <c r="O48" s="20">
        <f t="shared" si="2"/>
        <v>11522.687999999998</v>
      </c>
      <c r="Q48" s="24">
        <v>20</v>
      </c>
      <c r="R48" s="22">
        <v>20.149999999999999</v>
      </c>
      <c r="S48" s="54">
        <f>AVERAGE(N44:N47)</f>
        <v>11840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12850</v>
      </c>
      <c r="E49" s="20">
        <f t="shared" si="0"/>
        <v>12505.62</v>
      </c>
      <c r="F49" s="21">
        <v>54</v>
      </c>
      <c r="G49" s="22">
        <v>13.15</v>
      </c>
      <c r="H49" s="24">
        <v>13.3</v>
      </c>
      <c r="I49" s="20">
        <v>12850</v>
      </c>
      <c r="J49" s="20">
        <f t="shared" si="1"/>
        <v>12505.62</v>
      </c>
      <c r="K49" s="21">
        <v>86</v>
      </c>
      <c r="L49" s="24">
        <v>21.15</v>
      </c>
      <c r="M49" s="22">
        <v>21.3</v>
      </c>
      <c r="N49" s="20">
        <v>11840</v>
      </c>
      <c r="O49" s="20">
        <f t="shared" si="2"/>
        <v>11522.687999999998</v>
      </c>
      <c r="Q49" s="24">
        <v>21</v>
      </c>
      <c r="R49" s="22">
        <v>21.15</v>
      </c>
      <c r="S49" s="54">
        <f>AVERAGE(N48:N51)</f>
        <v>11840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12850</v>
      </c>
      <c r="E50" s="20">
        <f t="shared" si="0"/>
        <v>12505.62</v>
      </c>
      <c r="F50" s="21">
        <v>55</v>
      </c>
      <c r="G50" s="22">
        <v>13.3</v>
      </c>
      <c r="H50" s="24">
        <v>13.45</v>
      </c>
      <c r="I50" s="20">
        <v>12850</v>
      </c>
      <c r="J50" s="20">
        <f t="shared" si="1"/>
        <v>12505.62</v>
      </c>
      <c r="K50" s="21">
        <v>87</v>
      </c>
      <c r="L50" s="24">
        <v>21.3</v>
      </c>
      <c r="M50" s="22">
        <v>21.45</v>
      </c>
      <c r="N50" s="20">
        <v>11840</v>
      </c>
      <c r="O50" s="20">
        <f t="shared" si="2"/>
        <v>11522.687999999998</v>
      </c>
      <c r="Q50" s="24">
        <v>22</v>
      </c>
      <c r="R50" s="22">
        <v>22.15</v>
      </c>
      <c r="S50" s="54">
        <f>AVERAGE(N52:N55)</f>
        <v>11840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12850</v>
      </c>
      <c r="E51" s="20">
        <f t="shared" si="0"/>
        <v>12505.62</v>
      </c>
      <c r="F51" s="21">
        <v>56</v>
      </c>
      <c r="G51" s="22">
        <v>13.45</v>
      </c>
      <c r="H51" s="24">
        <v>14</v>
      </c>
      <c r="I51" s="20">
        <v>12850</v>
      </c>
      <c r="J51" s="20">
        <f t="shared" si="1"/>
        <v>12505.62</v>
      </c>
      <c r="K51" s="21">
        <v>88</v>
      </c>
      <c r="L51" s="24">
        <v>21.45</v>
      </c>
      <c r="M51" s="22">
        <v>22</v>
      </c>
      <c r="N51" s="20">
        <v>11840</v>
      </c>
      <c r="O51" s="20">
        <f t="shared" si="2"/>
        <v>11522.687999999998</v>
      </c>
      <c r="Q51" s="24">
        <v>23</v>
      </c>
      <c r="R51" s="22">
        <v>23.15</v>
      </c>
      <c r="S51" s="54">
        <f>AVERAGE(N56:N59)</f>
        <v>11840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12850</v>
      </c>
      <c r="E52" s="20">
        <f t="shared" si="0"/>
        <v>12505.62</v>
      </c>
      <c r="F52" s="21">
        <v>57</v>
      </c>
      <c r="G52" s="22">
        <v>14</v>
      </c>
      <c r="H52" s="24">
        <v>14.15</v>
      </c>
      <c r="I52" s="20">
        <v>12340</v>
      </c>
      <c r="J52" s="20">
        <f t="shared" si="1"/>
        <v>12009.287999999999</v>
      </c>
      <c r="K52" s="21">
        <v>89</v>
      </c>
      <c r="L52" s="24">
        <v>22</v>
      </c>
      <c r="M52" s="22">
        <v>22.15</v>
      </c>
      <c r="N52" s="20">
        <v>11840</v>
      </c>
      <c r="O52" s="20">
        <f t="shared" si="2"/>
        <v>11522.687999999998</v>
      </c>
      <c r="Q52" s="53" t="s">
        <v>197</v>
      </c>
      <c r="S52" s="54">
        <f>AVERAGE(S28:S51)</f>
        <v>12470.833333333334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12850</v>
      </c>
      <c r="E53" s="20">
        <f t="shared" si="0"/>
        <v>12505.62</v>
      </c>
      <c r="F53" s="21">
        <v>58</v>
      </c>
      <c r="G53" s="22">
        <v>14.15</v>
      </c>
      <c r="H53" s="24">
        <v>14.3</v>
      </c>
      <c r="I53" s="20">
        <v>12340</v>
      </c>
      <c r="J53" s="20">
        <f t="shared" si="1"/>
        <v>12009.287999999999</v>
      </c>
      <c r="K53" s="21">
        <v>90</v>
      </c>
      <c r="L53" s="24">
        <v>22.15</v>
      </c>
      <c r="M53" s="22">
        <v>22.3</v>
      </c>
      <c r="N53" s="20">
        <v>11840</v>
      </c>
      <c r="O53" s="20">
        <f t="shared" si="2"/>
        <v>11522.687999999998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12850</v>
      </c>
      <c r="E54" s="20">
        <f t="shared" si="0"/>
        <v>12505.62</v>
      </c>
      <c r="F54" s="21">
        <v>59</v>
      </c>
      <c r="G54" s="22">
        <v>14.3</v>
      </c>
      <c r="H54" s="24">
        <v>14.45</v>
      </c>
      <c r="I54" s="20">
        <v>12340</v>
      </c>
      <c r="J54" s="20">
        <f t="shared" si="1"/>
        <v>12009.287999999999</v>
      </c>
      <c r="K54" s="21">
        <v>91</v>
      </c>
      <c r="L54" s="24">
        <v>22.3</v>
      </c>
      <c r="M54" s="22">
        <v>22.45</v>
      </c>
      <c r="N54" s="20">
        <v>11840</v>
      </c>
      <c r="O54" s="20">
        <f t="shared" si="2"/>
        <v>11522.687999999998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12850</v>
      </c>
      <c r="E55" s="20">
        <f t="shared" si="0"/>
        <v>12505.62</v>
      </c>
      <c r="F55" s="21">
        <v>60</v>
      </c>
      <c r="G55" s="22">
        <v>14.45</v>
      </c>
      <c r="H55" s="22">
        <v>15</v>
      </c>
      <c r="I55" s="20">
        <v>12340</v>
      </c>
      <c r="J55" s="20">
        <f t="shared" si="1"/>
        <v>12009.287999999999</v>
      </c>
      <c r="K55" s="21">
        <v>92</v>
      </c>
      <c r="L55" s="24">
        <v>22.45</v>
      </c>
      <c r="M55" s="22">
        <v>23</v>
      </c>
      <c r="N55" s="20">
        <v>11840</v>
      </c>
      <c r="O55" s="20">
        <f t="shared" si="2"/>
        <v>11522.687999999998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12850</v>
      </c>
      <c r="E56" s="20">
        <f t="shared" si="0"/>
        <v>12505.62</v>
      </c>
      <c r="F56" s="21">
        <v>61</v>
      </c>
      <c r="G56" s="22">
        <v>15</v>
      </c>
      <c r="H56" s="22">
        <v>15.15</v>
      </c>
      <c r="I56" s="20">
        <v>12340</v>
      </c>
      <c r="J56" s="20">
        <f t="shared" si="1"/>
        <v>12009.287999999999</v>
      </c>
      <c r="K56" s="21">
        <v>93</v>
      </c>
      <c r="L56" s="24">
        <v>23</v>
      </c>
      <c r="M56" s="22">
        <v>23.15</v>
      </c>
      <c r="N56" s="20">
        <v>11840</v>
      </c>
      <c r="O56" s="20">
        <f t="shared" si="2"/>
        <v>11522.687999999998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12850</v>
      </c>
      <c r="E57" s="20">
        <f t="shared" si="0"/>
        <v>12505.62</v>
      </c>
      <c r="F57" s="21">
        <v>62</v>
      </c>
      <c r="G57" s="22">
        <v>15.15</v>
      </c>
      <c r="H57" s="22">
        <v>15.3</v>
      </c>
      <c r="I57" s="20">
        <v>12340</v>
      </c>
      <c r="J57" s="20">
        <f t="shared" si="1"/>
        <v>12009.287999999999</v>
      </c>
      <c r="K57" s="21">
        <v>94</v>
      </c>
      <c r="L57" s="22">
        <v>23.15</v>
      </c>
      <c r="M57" s="22">
        <v>23.3</v>
      </c>
      <c r="N57" s="20">
        <v>11840</v>
      </c>
      <c r="O57" s="20">
        <f t="shared" si="2"/>
        <v>11522.687999999998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12850</v>
      </c>
      <c r="E58" s="20">
        <f t="shared" si="0"/>
        <v>12505.62</v>
      </c>
      <c r="F58" s="21">
        <v>63</v>
      </c>
      <c r="G58" s="22">
        <v>15.3</v>
      </c>
      <c r="H58" s="22">
        <v>15.45</v>
      </c>
      <c r="I58" s="20">
        <v>12340</v>
      </c>
      <c r="J58" s="20">
        <f t="shared" si="1"/>
        <v>12009.287999999999</v>
      </c>
      <c r="K58" s="21">
        <v>95</v>
      </c>
      <c r="L58" s="22">
        <v>23.3</v>
      </c>
      <c r="M58" s="22">
        <v>23.45</v>
      </c>
      <c r="N58" s="20">
        <v>11840</v>
      </c>
      <c r="O58" s="20">
        <f t="shared" si="2"/>
        <v>11522.687999999998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12850</v>
      </c>
      <c r="E59" s="20">
        <f t="shared" si="0"/>
        <v>12505.62</v>
      </c>
      <c r="F59" s="21">
        <v>64</v>
      </c>
      <c r="G59" s="22">
        <v>15.45</v>
      </c>
      <c r="H59" s="22">
        <v>16</v>
      </c>
      <c r="I59" s="20">
        <v>12340</v>
      </c>
      <c r="J59" s="20">
        <f t="shared" si="1"/>
        <v>12009.287999999999</v>
      </c>
      <c r="K59" s="26">
        <v>96</v>
      </c>
      <c r="L59" s="22">
        <v>23.45</v>
      </c>
      <c r="M59" s="27">
        <v>24</v>
      </c>
      <c r="N59" s="20">
        <v>11840</v>
      </c>
      <c r="O59" s="20">
        <f t="shared" si="2"/>
        <v>11522.687999999998</v>
      </c>
    </row>
    <row r="60" spans="1:19" ht="12.75" customHeight="1">
      <c r="A60" s="28"/>
      <c r="B60" s="29"/>
      <c r="C60" s="30"/>
      <c r="D60" s="31">
        <f>SUM(D28:D59)</f>
        <v>411200</v>
      </c>
      <c r="E60" s="32">
        <f>SUM(E28:E59)</f>
        <v>400179.83999999991</v>
      </c>
      <c r="F60" s="33"/>
      <c r="G60" s="34"/>
      <c r="H60" s="34"/>
      <c r="I60" s="32">
        <f>SUM(I28:I59)</f>
        <v>407120</v>
      </c>
      <c r="J60" s="31">
        <f>SUM(J28:J59)</f>
        <v>396209.18399999995</v>
      </c>
      <c r="K60" s="33"/>
      <c r="L60" s="34"/>
      <c r="M60" s="34"/>
      <c r="N60" s="31">
        <f>SUM(N28:N59)</f>
        <v>378880</v>
      </c>
      <c r="O60" s="32">
        <f>SUM(O28:O59)</f>
        <v>368726.01600000012</v>
      </c>
      <c r="P60" s="12"/>
      <c r="Q60" s="35"/>
      <c r="R60" s="12"/>
    </row>
    <row r="64" spans="1:19" ht="12.75" customHeight="1">
      <c r="A64" t="s">
        <v>85</v>
      </c>
      <c r="B64">
        <f>SUM(D60,I60,N60)/(4000*1000)</f>
        <v>0.29930000000000001</v>
      </c>
      <c r="C64">
        <f>ROUNDDOWN(SUM(E60,J60,O60)/(4000*1000),4)</f>
        <v>0.29120000000000001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87</v>
      </c>
      <c r="N12" s="2" t="s">
        <v>88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12000</v>
      </c>
      <c r="E28" s="20">
        <f t="shared" ref="E28:E59" si="0">D28*(100-2.68)/100</f>
        <v>11678.4</v>
      </c>
      <c r="F28" s="21">
        <v>33</v>
      </c>
      <c r="G28" s="22">
        <v>8</v>
      </c>
      <c r="H28" s="22">
        <v>8.15</v>
      </c>
      <c r="I28" s="20">
        <v>9800</v>
      </c>
      <c r="J28" s="20">
        <f t="shared" ref="J28:J59" si="1">I28*(100-2.68)/100</f>
        <v>9537.3599999999988</v>
      </c>
      <c r="K28" s="21">
        <v>65</v>
      </c>
      <c r="L28" s="22">
        <v>16</v>
      </c>
      <c r="M28" s="22">
        <v>16.149999999999999</v>
      </c>
      <c r="N28" s="20">
        <v>12000</v>
      </c>
      <c r="O28" s="20">
        <f t="shared" ref="O28:O59" si="2">N28*(100-2.68)/100</f>
        <v>11678.4</v>
      </c>
      <c r="Q28" s="18">
        <v>0</v>
      </c>
      <c r="R28" s="19">
        <v>0.15</v>
      </c>
      <c r="S28" s="54">
        <f>AVERAGE(D28:D31)</f>
        <v>12000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12000</v>
      </c>
      <c r="E29" s="20">
        <f t="shared" si="0"/>
        <v>11678.4</v>
      </c>
      <c r="F29" s="21">
        <v>34</v>
      </c>
      <c r="G29" s="22">
        <v>8.15</v>
      </c>
      <c r="H29" s="22">
        <v>8.3000000000000007</v>
      </c>
      <c r="I29" s="20">
        <v>9800</v>
      </c>
      <c r="J29" s="20">
        <f t="shared" si="1"/>
        <v>9537.3599999999988</v>
      </c>
      <c r="K29" s="21">
        <v>66</v>
      </c>
      <c r="L29" s="22">
        <v>16.149999999999999</v>
      </c>
      <c r="M29" s="22">
        <v>16.3</v>
      </c>
      <c r="N29" s="20">
        <v>12000</v>
      </c>
      <c r="O29" s="20">
        <f t="shared" si="2"/>
        <v>11678.4</v>
      </c>
      <c r="Q29" s="22">
        <v>1</v>
      </c>
      <c r="R29" s="19">
        <v>1.1499999999999999</v>
      </c>
      <c r="S29" s="54">
        <f>AVERAGE(D32:D35)</f>
        <v>12000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12000</v>
      </c>
      <c r="E30" s="20">
        <f t="shared" si="0"/>
        <v>11678.4</v>
      </c>
      <c r="F30" s="21">
        <v>35</v>
      </c>
      <c r="G30" s="22">
        <v>8.3000000000000007</v>
      </c>
      <c r="H30" s="22">
        <v>8.4499999999999993</v>
      </c>
      <c r="I30" s="20">
        <v>9800</v>
      </c>
      <c r="J30" s="20">
        <f t="shared" si="1"/>
        <v>9537.3599999999988</v>
      </c>
      <c r="K30" s="21">
        <v>67</v>
      </c>
      <c r="L30" s="22">
        <v>16.3</v>
      </c>
      <c r="M30" s="22">
        <v>16.45</v>
      </c>
      <c r="N30" s="20">
        <v>12000</v>
      </c>
      <c r="O30" s="20">
        <f t="shared" si="2"/>
        <v>11678.4</v>
      </c>
      <c r="Q30" s="23">
        <v>2</v>
      </c>
      <c r="R30" s="19">
        <v>2.15</v>
      </c>
      <c r="S30" s="54">
        <f>AVERAGE(D36:D39)</f>
        <v>12000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12000</v>
      </c>
      <c r="E31" s="20">
        <f t="shared" si="0"/>
        <v>11678.4</v>
      </c>
      <c r="F31" s="21">
        <v>36</v>
      </c>
      <c r="G31" s="22">
        <v>8.4499999999999993</v>
      </c>
      <c r="H31" s="22">
        <v>9</v>
      </c>
      <c r="I31" s="20">
        <v>9800</v>
      </c>
      <c r="J31" s="20">
        <f t="shared" si="1"/>
        <v>9537.3599999999988</v>
      </c>
      <c r="K31" s="21">
        <v>68</v>
      </c>
      <c r="L31" s="22">
        <v>16.45</v>
      </c>
      <c r="M31" s="22">
        <v>17</v>
      </c>
      <c r="N31" s="20">
        <v>12000</v>
      </c>
      <c r="O31" s="20">
        <f t="shared" si="2"/>
        <v>11678.4</v>
      </c>
      <c r="Q31" s="23">
        <v>3</v>
      </c>
      <c r="R31" s="25">
        <v>3.15</v>
      </c>
      <c r="S31" s="54">
        <f>AVERAGE(D40:D43)</f>
        <v>12000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12000</v>
      </c>
      <c r="E32" s="20">
        <f t="shared" si="0"/>
        <v>11678.4</v>
      </c>
      <c r="F32" s="21">
        <v>37</v>
      </c>
      <c r="G32" s="22">
        <v>9</v>
      </c>
      <c r="H32" s="22">
        <v>9.15</v>
      </c>
      <c r="I32" s="20">
        <v>9800</v>
      </c>
      <c r="J32" s="20">
        <f t="shared" si="1"/>
        <v>9537.3599999999988</v>
      </c>
      <c r="K32" s="21">
        <v>69</v>
      </c>
      <c r="L32" s="22">
        <v>17</v>
      </c>
      <c r="M32" s="22">
        <v>17.149999999999999</v>
      </c>
      <c r="N32" s="20">
        <v>12000</v>
      </c>
      <c r="O32" s="20">
        <f t="shared" si="2"/>
        <v>11678.4</v>
      </c>
      <c r="Q32" s="23">
        <v>4</v>
      </c>
      <c r="R32" s="25">
        <v>4.1500000000000004</v>
      </c>
      <c r="S32" s="54">
        <f>AVERAGE(D44:D47)</f>
        <v>12000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12000</v>
      </c>
      <c r="E33" s="20">
        <f t="shared" si="0"/>
        <v>11678.4</v>
      </c>
      <c r="F33" s="21">
        <v>38</v>
      </c>
      <c r="G33" s="22">
        <v>9.15</v>
      </c>
      <c r="H33" s="22">
        <v>9.3000000000000007</v>
      </c>
      <c r="I33" s="20">
        <v>9800</v>
      </c>
      <c r="J33" s="20">
        <f t="shared" si="1"/>
        <v>9537.3599999999988</v>
      </c>
      <c r="K33" s="21">
        <v>70</v>
      </c>
      <c r="L33" s="22">
        <v>17.149999999999999</v>
      </c>
      <c r="M33" s="22">
        <v>17.3</v>
      </c>
      <c r="N33" s="20">
        <v>12000</v>
      </c>
      <c r="O33" s="20">
        <f t="shared" si="2"/>
        <v>11678.4</v>
      </c>
      <c r="Q33" s="22">
        <v>5</v>
      </c>
      <c r="R33" s="25">
        <v>5.15</v>
      </c>
      <c r="S33" s="54">
        <f>AVERAGE(D48:D51)</f>
        <v>12000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12000</v>
      </c>
      <c r="E34" s="20">
        <f t="shared" si="0"/>
        <v>11678.4</v>
      </c>
      <c r="F34" s="21">
        <v>39</v>
      </c>
      <c r="G34" s="22">
        <v>9.3000000000000007</v>
      </c>
      <c r="H34" s="22">
        <v>9.4499999999999993</v>
      </c>
      <c r="I34" s="20">
        <v>9800</v>
      </c>
      <c r="J34" s="20">
        <f t="shared" si="1"/>
        <v>9537.3599999999988</v>
      </c>
      <c r="K34" s="21">
        <v>71</v>
      </c>
      <c r="L34" s="22">
        <v>17.3</v>
      </c>
      <c r="M34" s="22">
        <v>17.45</v>
      </c>
      <c r="N34" s="20">
        <v>12000</v>
      </c>
      <c r="O34" s="20">
        <f t="shared" si="2"/>
        <v>11678.4</v>
      </c>
      <c r="Q34" s="22">
        <v>6</v>
      </c>
      <c r="R34" s="25">
        <v>6.15</v>
      </c>
      <c r="S34" s="54">
        <f>AVERAGE(D52:D55)</f>
        <v>12000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12000</v>
      </c>
      <c r="E35" s="20">
        <f t="shared" si="0"/>
        <v>11678.4</v>
      </c>
      <c r="F35" s="21">
        <v>40</v>
      </c>
      <c r="G35" s="22">
        <v>9.4499999999999993</v>
      </c>
      <c r="H35" s="22">
        <v>10</v>
      </c>
      <c r="I35" s="20">
        <v>9800</v>
      </c>
      <c r="J35" s="20">
        <f t="shared" si="1"/>
        <v>9537.3599999999988</v>
      </c>
      <c r="K35" s="21">
        <v>72</v>
      </c>
      <c r="L35" s="24">
        <v>17.45</v>
      </c>
      <c r="M35" s="22">
        <v>18</v>
      </c>
      <c r="N35" s="20">
        <v>12000</v>
      </c>
      <c r="O35" s="20">
        <f t="shared" si="2"/>
        <v>11678.4</v>
      </c>
      <c r="Q35" s="22">
        <v>7</v>
      </c>
      <c r="R35" s="25">
        <v>7.15</v>
      </c>
      <c r="S35" s="54">
        <f>AVERAGE(D56:D59)</f>
        <v>12000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12000</v>
      </c>
      <c r="E36" s="20">
        <f t="shared" si="0"/>
        <v>11678.4</v>
      </c>
      <c r="F36" s="21">
        <v>41</v>
      </c>
      <c r="G36" s="22">
        <v>10</v>
      </c>
      <c r="H36" s="24">
        <v>10.15</v>
      </c>
      <c r="I36" s="20">
        <v>9800</v>
      </c>
      <c r="J36" s="20">
        <f t="shared" si="1"/>
        <v>9537.3599999999988</v>
      </c>
      <c r="K36" s="21">
        <v>73</v>
      </c>
      <c r="L36" s="24">
        <v>18</v>
      </c>
      <c r="M36" s="22">
        <v>18.149999999999999</v>
      </c>
      <c r="N36" s="20">
        <v>12000</v>
      </c>
      <c r="O36" s="20">
        <f t="shared" si="2"/>
        <v>11678.4</v>
      </c>
      <c r="Q36" s="22">
        <v>8</v>
      </c>
      <c r="R36" s="22">
        <v>8.15</v>
      </c>
      <c r="S36" s="54">
        <f>AVERAGE(I28:I31)</f>
        <v>9800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12000</v>
      </c>
      <c r="E37" s="20">
        <f t="shared" si="0"/>
        <v>11678.4</v>
      </c>
      <c r="F37" s="21">
        <v>42</v>
      </c>
      <c r="G37" s="22">
        <v>10.15</v>
      </c>
      <c r="H37" s="24">
        <v>10.3</v>
      </c>
      <c r="I37" s="20">
        <v>9800</v>
      </c>
      <c r="J37" s="20">
        <f t="shared" si="1"/>
        <v>9537.3599999999988</v>
      </c>
      <c r="K37" s="21">
        <v>74</v>
      </c>
      <c r="L37" s="24">
        <v>18.149999999999999</v>
      </c>
      <c r="M37" s="22">
        <v>18.3</v>
      </c>
      <c r="N37" s="20">
        <v>12000</v>
      </c>
      <c r="O37" s="20">
        <f t="shared" si="2"/>
        <v>11678.4</v>
      </c>
      <c r="Q37" s="22">
        <v>9</v>
      </c>
      <c r="R37" s="22">
        <v>9.15</v>
      </c>
      <c r="S37" s="54">
        <f>AVERAGE(I32:I35)</f>
        <v>9800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12000</v>
      </c>
      <c r="E38" s="20">
        <f t="shared" si="0"/>
        <v>11678.4</v>
      </c>
      <c r="F38" s="21">
        <v>43</v>
      </c>
      <c r="G38" s="22">
        <v>10.3</v>
      </c>
      <c r="H38" s="24">
        <v>10.45</v>
      </c>
      <c r="I38" s="20">
        <v>9800</v>
      </c>
      <c r="J38" s="20">
        <f t="shared" si="1"/>
        <v>9537.3599999999988</v>
      </c>
      <c r="K38" s="21">
        <v>75</v>
      </c>
      <c r="L38" s="24">
        <v>18.3</v>
      </c>
      <c r="M38" s="22">
        <v>18.45</v>
      </c>
      <c r="N38" s="20">
        <v>12000</v>
      </c>
      <c r="O38" s="20">
        <f t="shared" si="2"/>
        <v>11678.4</v>
      </c>
      <c r="Q38" s="22">
        <v>10</v>
      </c>
      <c r="R38" s="24">
        <v>10.15</v>
      </c>
      <c r="S38" s="54">
        <f>AVERAGE(I36:I39)</f>
        <v>9800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12000</v>
      </c>
      <c r="E39" s="20">
        <f t="shared" si="0"/>
        <v>11678.4</v>
      </c>
      <c r="F39" s="21">
        <v>44</v>
      </c>
      <c r="G39" s="22">
        <v>10.45</v>
      </c>
      <c r="H39" s="24">
        <v>11</v>
      </c>
      <c r="I39" s="20">
        <v>9800</v>
      </c>
      <c r="J39" s="20">
        <f t="shared" si="1"/>
        <v>9537.3599999999988</v>
      </c>
      <c r="K39" s="21">
        <v>76</v>
      </c>
      <c r="L39" s="24">
        <v>18.45</v>
      </c>
      <c r="M39" s="22">
        <v>19</v>
      </c>
      <c r="N39" s="20">
        <v>12000</v>
      </c>
      <c r="O39" s="20">
        <f t="shared" si="2"/>
        <v>11678.4</v>
      </c>
      <c r="Q39" s="22">
        <v>11</v>
      </c>
      <c r="R39" s="24">
        <v>11.15</v>
      </c>
      <c r="S39" s="54">
        <f>AVERAGE(I40:I43)</f>
        <v>9800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12000</v>
      </c>
      <c r="E40" s="20">
        <f t="shared" si="0"/>
        <v>11678.4</v>
      </c>
      <c r="F40" s="21">
        <v>45</v>
      </c>
      <c r="G40" s="22">
        <v>11</v>
      </c>
      <c r="H40" s="24">
        <v>11.15</v>
      </c>
      <c r="I40" s="20">
        <v>9800</v>
      </c>
      <c r="J40" s="20">
        <f t="shared" si="1"/>
        <v>9537.3599999999988</v>
      </c>
      <c r="K40" s="21">
        <v>77</v>
      </c>
      <c r="L40" s="24">
        <v>19</v>
      </c>
      <c r="M40" s="22">
        <v>19.149999999999999</v>
      </c>
      <c r="N40" s="20">
        <v>12000</v>
      </c>
      <c r="O40" s="20">
        <f t="shared" si="2"/>
        <v>11678.4</v>
      </c>
      <c r="Q40" s="22">
        <v>12</v>
      </c>
      <c r="R40" s="24">
        <v>12.15</v>
      </c>
      <c r="S40" s="54">
        <f>AVERAGE(I44:I47)</f>
        <v>9800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12000</v>
      </c>
      <c r="E41" s="20">
        <f t="shared" si="0"/>
        <v>11678.4</v>
      </c>
      <c r="F41" s="21">
        <v>46</v>
      </c>
      <c r="G41" s="22">
        <v>11.15</v>
      </c>
      <c r="H41" s="24">
        <v>11.3</v>
      </c>
      <c r="I41" s="20">
        <v>9800</v>
      </c>
      <c r="J41" s="20">
        <f t="shared" si="1"/>
        <v>9537.3599999999988</v>
      </c>
      <c r="K41" s="21">
        <v>78</v>
      </c>
      <c r="L41" s="24">
        <v>19.149999999999999</v>
      </c>
      <c r="M41" s="22">
        <v>19.3</v>
      </c>
      <c r="N41" s="20">
        <v>12000</v>
      </c>
      <c r="O41" s="20">
        <f t="shared" si="2"/>
        <v>11678.4</v>
      </c>
      <c r="Q41" s="22">
        <v>13</v>
      </c>
      <c r="R41" s="24">
        <v>13.15</v>
      </c>
      <c r="S41" s="54">
        <f>AVERAGE(I48:I51)</f>
        <v>9800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12000</v>
      </c>
      <c r="E42" s="20">
        <f t="shared" si="0"/>
        <v>11678.4</v>
      </c>
      <c r="F42" s="21">
        <v>47</v>
      </c>
      <c r="G42" s="22">
        <v>11.3</v>
      </c>
      <c r="H42" s="24">
        <v>11.45</v>
      </c>
      <c r="I42" s="20">
        <v>9800</v>
      </c>
      <c r="J42" s="20">
        <f t="shared" si="1"/>
        <v>9537.3599999999988</v>
      </c>
      <c r="K42" s="21">
        <v>79</v>
      </c>
      <c r="L42" s="24">
        <v>19.3</v>
      </c>
      <c r="M42" s="22">
        <v>19.45</v>
      </c>
      <c r="N42" s="20">
        <v>12000</v>
      </c>
      <c r="O42" s="20">
        <f t="shared" si="2"/>
        <v>11678.4</v>
      </c>
      <c r="Q42" s="22">
        <v>14</v>
      </c>
      <c r="R42" s="24">
        <v>14.15</v>
      </c>
      <c r="S42" s="54">
        <f>AVERAGE(I52:I55)</f>
        <v>9800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12000</v>
      </c>
      <c r="E43" s="20">
        <f t="shared" si="0"/>
        <v>11678.4</v>
      </c>
      <c r="F43" s="21">
        <v>48</v>
      </c>
      <c r="G43" s="22">
        <v>11.45</v>
      </c>
      <c r="H43" s="24">
        <v>12</v>
      </c>
      <c r="I43" s="20">
        <v>9800</v>
      </c>
      <c r="J43" s="20">
        <f t="shared" si="1"/>
        <v>9537.3599999999988</v>
      </c>
      <c r="K43" s="21">
        <v>80</v>
      </c>
      <c r="L43" s="24">
        <v>19.45</v>
      </c>
      <c r="M43" s="22">
        <v>20</v>
      </c>
      <c r="N43" s="20">
        <v>12000</v>
      </c>
      <c r="O43" s="20">
        <f t="shared" si="2"/>
        <v>11678.4</v>
      </c>
      <c r="Q43" s="22">
        <v>15</v>
      </c>
      <c r="R43" s="22">
        <v>15.15</v>
      </c>
      <c r="S43" s="54">
        <f>AVERAGE(I56:I59)</f>
        <v>12000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12000</v>
      </c>
      <c r="E44" s="20">
        <f t="shared" si="0"/>
        <v>11678.4</v>
      </c>
      <c r="F44" s="21">
        <v>49</v>
      </c>
      <c r="G44" s="22">
        <v>12</v>
      </c>
      <c r="H44" s="24">
        <v>12.15</v>
      </c>
      <c r="I44" s="20">
        <v>9800</v>
      </c>
      <c r="J44" s="20">
        <f t="shared" si="1"/>
        <v>9537.3599999999988</v>
      </c>
      <c r="K44" s="21">
        <v>81</v>
      </c>
      <c r="L44" s="24">
        <v>20</v>
      </c>
      <c r="M44" s="22">
        <v>20.149999999999999</v>
      </c>
      <c r="N44" s="20">
        <v>12000</v>
      </c>
      <c r="O44" s="20">
        <f t="shared" si="2"/>
        <v>11678.4</v>
      </c>
      <c r="Q44" s="22">
        <v>16</v>
      </c>
      <c r="R44" s="22">
        <v>16.149999999999999</v>
      </c>
      <c r="S44" s="54">
        <f>AVERAGE(N28:N31)</f>
        <v>12000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12000</v>
      </c>
      <c r="E45" s="20">
        <f t="shared" si="0"/>
        <v>11678.4</v>
      </c>
      <c r="F45" s="21">
        <v>50</v>
      </c>
      <c r="G45" s="22">
        <v>12.15</v>
      </c>
      <c r="H45" s="24">
        <v>12.3</v>
      </c>
      <c r="I45" s="20">
        <v>9800</v>
      </c>
      <c r="J45" s="20">
        <f t="shared" si="1"/>
        <v>9537.3599999999988</v>
      </c>
      <c r="K45" s="21">
        <v>82</v>
      </c>
      <c r="L45" s="24">
        <v>20.149999999999999</v>
      </c>
      <c r="M45" s="22">
        <v>20.3</v>
      </c>
      <c r="N45" s="20">
        <v>12000</v>
      </c>
      <c r="O45" s="20">
        <f t="shared" si="2"/>
        <v>11678.4</v>
      </c>
      <c r="Q45" s="22">
        <v>17</v>
      </c>
      <c r="R45" s="22">
        <v>17.149999999999999</v>
      </c>
      <c r="S45" s="54">
        <f>AVERAGE(N32:N35)</f>
        <v>12000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12000</v>
      </c>
      <c r="E46" s="20">
        <f t="shared" si="0"/>
        <v>11678.4</v>
      </c>
      <c r="F46" s="21">
        <v>51</v>
      </c>
      <c r="G46" s="22">
        <v>12.3</v>
      </c>
      <c r="H46" s="24">
        <v>12.45</v>
      </c>
      <c r="I46" s="20">
        <v>9800</v>
      </c>
      <c r="J46" s="20">
        <f t="shared" si="1"/>
        <v>9537.3599999999988</v>
      </c>
      <c r="K46" s="21">
        <v>83</v>
      </c>
      <c r="L46" s="24">
        <v>20.3</v>
      </c>
      <c r="M46" s="22">
        <v>20.45</v>
      </c>
      <c r="N46" s="20">
        <v>12000</v>
      </c>
      <c r="O46" s="20">
        <f t="shared" si="2"/>
        <v>11678.4</v>
      </c>
      <c r="Q46" s="24">
        <v>18</v>
      </c>
      <c r="R46" s="22">
        <v>18.149999999999999</v>
      </c>
      <c r="S46" s="54">
        <f>AVERAGE(N36:N39)</f>
        <v>12000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12000</v>
      </c>
      <c r="E47" s="20">
        <f t="shared" si="0"/>
        <v>11678.4</v>
      </c>
      <c r="F47" s="21">
        <v>52</v>
      </c>
      <c r="G47" s="22">
        <v>12.45</v>
      </c>
      <c r="H47" s="24">
        <v>13</v>
      </c>
      <c r="I47" s="20">
        <v>9800</v>
      </c>
      <c r="J47" s="20">
        <f t="shared" si="1"/>
        <v>9537.3599999999988</v>
      </c>
      <c r="K47" s="21">
        <v>84</v>
      </c>
      <c r="L47" s="24">
        <v>20.45</v>
      </c>
      <c r="M47" s="22">
        <v>21</v>
      </c>
      <c r="N47" s="20">
        <v>12000</v>
      </c>
      <c r="O47" s="20">
        <f t="shared" si="2"/>
        <v>11678.4</v>
      </c>
      <c r="Q47" s="24">
        <v>19</v>
      </c>
      <c r="R47" s="22">
        <v>19.149999999999999</v>
      </c>
      <c r="S47" s="54">
        <f>AVERAGE(N40:N43)</f>
        <v>12000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12000</v>
      </c>
      <c r="E48" s="20">
        <f t="shared" si="0"/>
        <v>11678.4</v>
      </c>
      <c r="F48" s="21">
        <v>53</v>
      </c>
      <c r="G48" s="22">
        <v>13</v>
      </c>
      <c r="H48" s="24">
        <v>13.15</v>
      </c>
      <c r="I48" s="20">
        <v>9800</v>
      </c>
      <c r="J48" s="20">
        <f t="shared" si="1"/>
        <v>9537.3599999999988</v>
      </c>
      <c r="K48" s="21">
        <v>85</v>
      </c>
      <c r="L48" s="24">
        <v>21</v>
      </c>
      <c r="M48" s="22">
        <v>21.15</v>
      </c>
      <c r="N48" s="20">
        <v>12000</v>
      </c>
      <c r="O48" s="20">
        <f t="shared" si="2"/>
        <v>11678.4</v>
      </c>
      <c r="Q48" s="24">
        <v>20</v>
      </c>
      <c r="R48" s="22">
        <v>20.149999999999999</v>
      </c>
      <c r="S48" s="54">
        <f>AVERAGE(N44:N47)</f>
        <v>12000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12000</v>
      </c>
      <c r="E49" s="20">
        <f t="shared" si="0"/>
        <v>11678.4</v>
      </c>
      <c r="F49" s="21">
        <v>54</v>
      </c>
      <c r="G49" s="22">
        <v>13.15</v>
      </c>
      <c r="H49" s="24">
        <v>13.3</v>
      </c>
      <c r="I49" s="20">
        <v>9800</v>
      </c>
      <c r="J49" s="20">
        <f t="shared" si="1"/>
        <v>9537.3599999999988</v>
      </c>
      <c r="K49" s="21">
        <v>86</v>
      </c>
      <c r="L49" s="24">
        <v>21.15</v>
      </c>
      <c r="M49" s="22">
        <v>21.3</v>
      </c>
      <c r="N49" s="20">
        <v>12000</v>
      </c>
      <c r="O49" s="20">
        <f t="shared" si="2"/>
        <v>11678.4</v>
      </c>
      <c r="Q49" s="24">
        <v>21</v>
      </c>
      <c r="R49" s="22">
        <v>21.15</v>
      </c>
      <c r="S49" s="54">
        <f>AVERAGE(N48:N51)</f>
        <v>12000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12000</v>
      </c>
      <c r="E50" s="20">
        <f t="shared" si="0"/>
        <v>11678.4</v>
      </c>
      <c r="F50" s="21">
        <v>55</v>
      </c>
      <c r="G50" s="22">
        <v>13.3</v>
      </c>
      <c r="H50" s="24">
        <v>13.45</v>
      </c>
      <c r="I50" s="20">
        <v>9800</v>
      </c>
      <c r="J50" s="20">
        <f t="shared" si="1"/>
        <v>9537.3599999999988</v>
      </c>
      <c r="K50" s="21">
        <v>87</v>
      </c>
      <c r="L50" s="24">
        <v>21.3</v>
      </c>
      <c r="M50" s="22">
        <v>21.45</v>
      </c>
      <c r="N50" s="20">
        <v>12000</v>
      </c>
      <c r="O50" s="20">
        <f t="shared" si="2"/>
        <v>11678.4</v>
      </c>
      <c r="Q50" s="24">
        <v>22</v>
      </c>
      <c r="R50" s="22">
        <v>22.15</v>
      </c>
      <c r="S50" s="54">
        <f>AVERAGE(N52:N55)</f>
        <v>12000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12000</v>
      </c>
      <c r="E51" s="20">
        <f t="shared" si="0"/>
        <v>11678.4</v>
      </c>
      <c r="F51" s="21">
        <v>56</v>
      </c>
      <c r="G51" s="22">
        <v>13.45</v>
      </c>
      <c r="H51" s="24">
        <v>14</v>
      </c>
      <c r="I51" s="20">
        <v>9800</v>
      </c>
      <c r="J51" s="20">
        <f t="shared" si="1"/>
        <v>9537.3599999999988</v>
      </c>
      <c r="K51" s="21">
        <v>88</v>
      </c>
      <c r="L51" s="24">
        <v>21.45</v>
      </c>
      <c r="M51" s="22">
        <v>22</v>
      </c>
      <c r="N51" s="20">
        <v>12000</v>
      </c>
      <c r="O51" s="20">
        <f t="shared" si="2"/>
        <v>11678.4</v>
      </c>
      <c r="Q51" s="24">
        <v>23</v>
      </c>
      <c r="R51" s="22">
        <v>23.15</v>
      </c>
      <c r="S51" s="54">
        <f>AVERAGE(N56:N59)</f>
        <v>12000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12000</v>
      </c>
      <c r="E52" s="20">
        <f t="shared" si="0"/>
        <v>11678.4</v>
      </c>
      <c r="F52" s="21">
        <v>57</v>
      </c>
      <c r="G52" s="22">
        <v>14</v>
      </c>
      <c r="H52" s="24">
        <v>14.15</v>
      </c>
      <c r="I52" s="20">
        <v>9800</v>
      </c>
      <c r="J52" s="20">
        <f t="shared" si="1"/>
        <v>9537.3599999999988</v>
      </c>
      <c r="K52" s="21">
        <v>89</v>
      </c>
      <c r="L52" s="24">
        <v>22</v>
      </c>
      <c r="M52" s="22">
        <v>22.15</v>
      </c>
      <c r="N52" s="20">
        <v>12000</v>
      </c>
      <c r="O52" s="20">
        <f t="shared" si="2"/>
        <v>11678.4</v>
      </c>
      <c r="Q52" s="53" t="s">
        <v>197</v>
      </c>
      <c r="S52" s="54">
        <f>AVERAGE(S28:S51)</f>
        <v>11358.333333333334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12000</v>
      </c>
      <c r="E53" s="20">
        <f t="shared" si="0"/>
        <v>11678.4</v>
      </c>
      <c r="F53" s="21">
        <v>58</v>
      </c>
      <c r="G53" s="22">
        <v>14.15</v>
      </c>
      <c r="H53" s="24">
        <v>14.3</v>
      </c>
      <c r="I53" s="20">
        <v>9800</v>
      </c>
      <c r="J53" s="20">
        <f t="shared" si="1"/>
        <v>9537.3599999999988</v>
      </c>
      <c r="K53" s="21">
        <v>90</v>
      </c>
      <c r="L53" s="24">
        <v>22.15</v>
      </c>
      <c r="M53" s="22">
        <v>22.3</v>
      </c>
      <c r="N53" s="20">
        <v>12000</v>
      </c>
      <c r="O53" s="20">
        <f t="shared" si="2"/>
        <v>11678.4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12000</v>
      </c>
      <c r="E54" s="20">
        <f t="shared" si="0"/>
        <v>11678.4</v>
      </c>
      <c r="F54" s="21">
        <v>59</v>
      </c>
      <c r="G54" s="22">
        <v>14.3</v>
      </c>
      <c r="H54" s="24">
        <v>14.45</v>
      </c>
      <c r="I54" s="20">
        <v>9800</v>
      </c>
      <c r="J54" s="20">
        <f t="shared" si="1"/>
        <v>9537.3599999999988</v>
      </c>
      <c r="K54" s="21">
        <v>91</v>
      </c>
      <c r="L54" s="24">
        <v>22.3</v>
      </c>
      <c r="M54" s="22">
        <v>22.45</v>
      </c>
      <c r="N54" s="20">
        <v>12000</v>
      </c>
      <c r="O54" s="20">
        <f t="shared" si="2"/>
        <v>11678.4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12000</v>
      </c>
      <c r="E55" s="20">
        <f t="shared" si="0"/>
        <v>11678.4</v>
      </c>
      <c r="F55" s="21">
        <v>60</v>
      </c>
      <c r="G55" s="22">
        <v>14.45</v>
      </c>
      <c r="H55" s="22">
        <v>15</v>
      </c>
      <c r="I55" s="20">
        <v>9800</v>
      </c>
      <c r="J55" s="20">
        <f t="shared" si="1"/>
        <v>9537.3599999999988</v>
      </c>
      <c r="K55" s="21">
        <v>92</v>
      </c>
      <c r="L55" s="24">
        <v>22.45</v>
      </c>
      <c r="M55" s="22">
        <v>23</v>
      </c>
      <c r="N55" s="20">
        <v>12000</v>
      </c>
      <c r="O55" s="20">
        <f t="shared" si="2"/>
        <v>11678.4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12000</v>
      </c>
      <c r="E56" s="20">
        <f t="shared" si="0"/>
        <v>11678.4</v>
      </c>
      <c r="F56" s="21">
        <v>61</v>
      </c>
      <c r="G56" s="22">
        <v>15</v>
      </c>
      <c r="H56" s="22">
        <v>15.15</v>
      </c>
      <c r="I56" s="20">
        <v>12000</v>
      </c>
      <c r="J56" s="20">
        <f t="shared" si="1"/>
        <v>11678.4</v>
      </c>
      <c r="K56" s="21">
        <v>93</v>
      </c>
      <c r="L56" s="24">
        <v>23</v>
      </c>
      <c r="M56" s="22">
        <v>23.15</v>
      </c>
      <c r="N56" s="20">
        <v>12000</v>
      </c>
      <c r="O56" s="20">
        <f t="shared" si="2"/>
        <v>11678.4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12000</v>
      </c>
      <c r="E57" s="20">
        <f t="shared" si="0"/>
        <v>11678.4</v>
      </c>
      <c r="F57" s="21">
        <v>62</v>
      </c>
      <c r="G57" s="22">
        <v>15.15</v>
      </c>
      <c r="H57" s="22">
        <v>15.3</v>
      </c>
      <c r="I57" s="20">
        <v>12000</v>
      </c>
      <c r="J57" s="20">
        <f t="shared" si="1"/>
        <v>11678.4</v>
      </c>
      <c r="K57" s="21">
        <v>94</v>
      </c>
      <c r="L57" s="22">
        <v>23.15</v>
      </c>
      <c r="M57" s="22">
        <v>23.3</v>
      </c>
      <c r="N57" s="20">
        <v>12000</v>
      </c>
      <c r="O57" s="20">
        <f t="shared" si="2"/>
        <v>11678.4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12000</v>
      </c>
      <c r="E58" s="20">
        <f t="shared" si="0"/>
        <v>11678.4</v>
      </c>
      <c r="F58" s="21">
        <v>63</v>
      </c>
      <c r="G58" s="22">
        <v>15.3</v>
      </c>
      <c r="H58" s="22">
        <v>15.45</v>
      </c>
      <c r="I58" s="20">
        <v>12000</v>
      </c>
      <c r="J58" s="20">
        <f t="shared" si="1"/>
        <v>11678.4</v>
      </c>
      <c r="K58" s="21">
        <v>95</v>
      </c>
      <c r="L58" s="22">
        <v>23.3</v>
      </c>
      <c r="M58" s="22">
        <v>23.45</v>
      </c>
      <c r="N58" s="20">
        <v>12000</v>
      </c>
      <c r="O58" s="20">
        <f t="shared" si="2"/>
        <v>11678.4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12000</v>
      </c>
      <c r="E59" s="20">
        <f t="shared" si="0"/>
        <v>11678.4</v>
      </c>
      <c r="F59" s="21">
        <v>64</v>
      </c>
      <c r="G59" s="22">
        <v>15.45</v>
      </c>
      <c r="H59" s="22">
        <v>16</v>
      </c>
      <c r="I59" s="20">
        <v>12000</v>
      </c>
      <c r="J59" s="20">
        <f t="shared" si="1"/>
        <v>11678.4</v>
      </c>
      <c r="K59" s="26">
        <v>96</v>
      </c>
      <c r="L59" s="22">
        <v>23.45</v>
      </c>
      <c r="M59" s="27">
        <v>24</v>
      </c>
      <c r="N59" s="20">
        <v>12000</v>
      </c>
      <c r="O59" s="20">
        <f t="shared" si="2"/>
        <v>11678.4</v>
      </c>
    </row>
    <row r="60" spans="1:19" ht="12.75" customHeight="1">
      <c r="A60" s="28"/>
      <c r="B60" s="29"/>
      <c r="C60" s="30"/>
      <c r="D60" s="31">
        <f>SUM(D28:D59)</f>
        <v>384000</v>
      </c>
      <c r="E60" s="32">
        <f>SUM(E28:E59)</f>
        <v>373708.8000000001</v>
      </c>
      <c r="F60" s="33"/>
      <c r="G60" s="34"/>
      <c r="H60" s="34"/>
      <c r="I60" s="32">
        <f>SUM(I28:I59)</f>
        <v>322400</v>
      </c>
      <c r="J60" s="31">
        <f>SUM(J28:J59)</f>
        <v>313759.67999999988</v>
      </c>
      <c r="K60" s="33"/>
      <c r="L60" s="34"/>
      <c r="M60" s="34"/>
      <c r="N60" s="31">
        <f>SUM(N28:N59)</f>
        <v>384000</v>
      </c>
      <c r="O60" s="32">
        <f>SUM(O28:O59)</f>
        <v>373708.8000000001</v>
      </c>
      <c r="P60" s="12"/>
      <c r="Q60" s="35"/>
      <c r="R60" s="12"/>
    </row>
    <row r="64" spans="1:19" ht="12.75" customHeight="1">
      <c r="A64" t="s">
        <v>90</v>
      </c>
      <c r="B64">
        <f>SUM(D60,I60,N60)/(4000*1000)</f>
        <v>0.27260000000000001</v>
      </c>
      <c r="C64">
        <f>ROUNDDOWN(SUM(E60,J60,O60)/(4000*1000),4)</f>
        <v>0.26519999999999999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92</v>
      </c>
      <c r="N12" s="2" t="s">
        <v>93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D28*(100-2.68)/100</f>
        <v>9002.0999999999985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I28*(100-2.68)/100</f>
        <v>9002.0999999999985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N28*(100-2.68)/100</f>
        <v>9002.0999999999985</v>
      </c>
      <c r="Q28" s="18">
        <v>0</v>
      </c>
      <c r="R28" s="19">
        <v>0.15</v>
      </c>
      <c r="S28" s="54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9002.0999999999985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9002.0999999999985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9002.0999999999985</v>
      </c>
      <c r="Q29" s="22">
        <v>1</v>
      </c>
      <c r="R29" s="19">
        <v>1.1499999999999999</v>
      </c>
      <c r="S29" s="54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9002.0999999999985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9002.0999999999985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9002.0999999999985</v>
      </c>
      <c r="Q30" s="23">
        <v>2</v>
      </c>
      <c r="R30" s="19">
        <v>2.15</v>
      </c>
      <c r="S30" s="54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9002.0999999999985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9002.0999999999985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9002.0999999999985</v>
      </c>
      <c r="Q31" s="23">
        <v>3</v>
      </c>
      <c r="R31" s="25">
        <v>3.15</v>
      </c>
      <c r="S31" s="54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9002.0999999999985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9002.0999999999985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9002.0999999999985</v>
      </c>
      <c r="Q32" s="23">
        <v>4</v>
      </c>
      <c r="R32" s="25">
        <v>4.1500000000000004</v>
      </c>
      <c r="S32" s="54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9002.0999999999985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9002.0999999999985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9002.0999999999985</v>
      </c>
      <c r="Q33" s="22">
        <v>5</v>
      </c>
      <c r="R33" s="25">
        <v>5.15</v>
      </c>
      <c r="S33" s="54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9002.0999999999985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9002.0999999999985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9002.0999999999985</v>
      </c>
      <c r="Q34" s="22">
        <v>6</v>
      </c>
      <c r="R34" s="25">
        <v>6.15</v>
      </c>
      <c r="S34" s="54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9002.0999999999985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9002.0999999999985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9002.0999999999985</v>
      </c>
      <c r="Q35" s="22">
        <v>7</v>
      </c>
      <c r="R35" s="25">
        <v>7.15</v>
      </c>
      <c r="S35" s="54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9002.0999999999985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9002.0999999999985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9002.0999999999985</v>
      </c>
      <c r="Q36" s="22">
        <v>8</v>
      </c>
      <c r="R36" s="22">
        <v>8.15</v>
      </c>
      <c r="S36" s="54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9002.0999999999985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9002.0999999999985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9002.0999999999985</v>
      </c>
      <c r="Q37" s="22">
        <v>9</v>
      </c>
      <c r="R37" s="22">
        <v>9.15</v>
      </c>
      <c r="S37" s="54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9002.0999999999985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9002.0999999999985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9002.0999999999985</v>
      </c>
      <c r="Q38" s="22">
        <v>10</v>
      </c>
      <c r="R38" s="24">
        <v>10.15</v>
      </c>
      <c r="S38" s="54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9002.0999999999985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9002.0999999999985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9002.0999999999985</v>
      </c>
      <c r="Q39" s="22">
        <v>11</v>
      </c>
      <c r="R39" s="24">
        <v>11.15</v>
      </c>
      <c r="S39" s="54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9002.0999999999985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9002.0999999999985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9002.0999999999985</v>
      </c>
      <c r="Q40" s="22">
        <v>12</v>
      </c>
      <c r="R40" s="24">
        <v>12.15</v>
      </c>
      <c r="S40" s="54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9002.0999999999985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9002.0999999999985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9002.0999999999985</v>
      </c>
      <c r="Q41" s="22">
        <v>13</v>
      </c>
      <c r="R41" s="24">
        <v>13.15</v>
      </c>
      <c r="S41" s="54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9002.0999999999985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9002.0999999999985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9002.0999999999985</v>
      </c>
      <c r="Q42" s="22">
        <v>14</v>
      </c>
      <c r="R42" s="24">
        <v>14.15</v>
      </c>
      <c r="S42" s="54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9002.0999999999985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9002.0999999999985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9002.0999999999985</v>
      </c>
      <c r="Q43" s="22">
        <v>15</v>
      </c>
      <c r="R43" s="22">
        <v>15.15</v>
      </c>
      <c r="S43" s="54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9002.0999999999985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9002.0999999999985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9002.0999999999985</v>
      </c>
      <c r="Q44" s="22">
        <v>16</v>
      </c>
      <c r="R44" s="22">
        <v>16.149999999999999</v>
      </c>
      <c r="S44" s="54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9002.0999999999985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9002.0999999999985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9002.0999999999985</v>
      </c>
      <c r="Q45" s="22">
        <v>17</v>
      </c>
      <c r="R45" s="22">
        <v>17.149999999999999</v>
      </c>
      <c r="S45" s="54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9002.0999999999985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9002.0999999999985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9002.0999999999985</v>
      </c>
      <c r="Q46" s="24">
        <v>18</v>
      </c>
      <c r="R46" s="22">
        <v>18.149999999999999</v>
      </c>
      <c r="S46" s="54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9002.0999999999985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9002.0999999999985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9002.0999999999985</v>
      </c>
      <c r="Q47" s="24">
        <v>19</v>
      </c>
      <c r="R47" s="22">
        <v>19.149999999999999</v>
      </c>
      <c r="S47" s="54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9002.0999999999985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9002.0999999999985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9002.0999999999985</v>
      </c>
      <c r="Q48" s="24">
        <v>20</v>
      </c>
      <c r="R48" s="22">
        <v>20.149999999999999</v>
      </c>
      <c r="S48" s="54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9002.0999999999985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9002.0999999999985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9002.0999999999985</v>
      </c>
      <c r="Q49" s="24">
        <v>21</v>
      </c>
      <c r="R49" s="22">
        <v>21.15</v>
      </c>
      <c r="S49" s="54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9002.0999999999985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9002.0999999999985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9002.0999999999985</v>
      </c>
      <c r="Q50" s="24">
        <v>22</v>
      </c>
      <c r="R50" s="22">
        <v>22.15</v>
      </c>
      <c r="S50" s="54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9002.0999999999985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9002.0999999999985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9002.0999999999985</v>
      </c>
      <c r="Q51" s="24">
        <v>23</v>
      </c>
      <c r="R51" s="22">
        <v>23.15</v>
      </c>
      <c r="S51" s="54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9002.0999999999985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9002.0999999999985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9002.0999999999985</v>
      </c>
      <c r="Q52" s="53" t="s">
        <v>197</v>
      </c>
      <c r="S52" s="54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9002.0999999999985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9002.0999999999985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9002.0999999999985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9002.0999999999985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9002.0999999999985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9002.0999999999985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9002.0999999999985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9002.0999999999985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9002.0999999999985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9002.0999999999985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9002.0999999999985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9002.0999999999985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9002.0999999999985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9002.0999999999985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9002.0999999999985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9002.0999999999985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9002.0999999999985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9002.0999999999985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9002.0999999999985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9002.0999999999985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9002.0999999999985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288067.20000000007</v>
      </c>
      <c r="F60" s="33"/>
      <c r="G60" s="34"/>
      <c r="H60" s="34"/>
      <c r="I60" s="32">
        <f>SUM(I28:I59)</f>
        <v>296000</v>
      </c>
      <c r="J60" s="31">
        <f>SUM(J28:J59)</f>
        <v>288067.20000000007</v>
      </c>
      <c r="K60" s="33"/>
      <c r="L60" s="34"/>
      <c r="M60" s="34"/>
      <c r="N60" s="31">
        <f>SUM(N28:N59)</f>
        <v>296000</v>
      </c>
      <c r="O60" s="32">
        <f>SUM(O28:O59)</f>
        <v>288067.20000000007</v>
      </c>
      <c r="P60" s="12"/>
      <c r="Q60" s="35"/>
      <c r="R60" s="12"/>
    </row>
    <row r="64" spans="1:19" ht="12.75" customHeight="1">
      <c r="A64" t="s">
        <v>95</v>
      </c>
      <c r="B64">
        <f>SUM(D60,I60,N60)/(4000*1000)</f>
        <v>0.222</v>
      </c>
      <c r="C64">
        <f>ROUNDDOWN(SUM(E60,J60,O60)/(4000*1000),4)</f>
        <v>0.216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97</v>
      </c>
      <c r="N12" s="2" t="s">
        <v>98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5140</v>
      </c>
      <c r="E28" s="20">
        <f t="shared" ref="E28:E59" si="0">D28*(100-2.68)/100</f>
        <v>5002.2479999999996</v>
      </c>
      <c r="F28" s="21">
        <v>33</v>
      </c>
      <c r="G28" s="22">
        <v>8</v>
      </c>
      <c r="H28" s="22">
        <v>8.15</v>
      </c>
      <c r="I28" s="20">
        <v>5140</v>
      </c>
      <c r="J28" s="20">
        <f t="shared" ref="J28:J59" si="1">I28*(100-2.68)/100</f>
        <v>5002.2479999999996</v>
      </c>
      <c r="K28" s="21">
        <v>65</v>
      </c>
      <c r="L28" s="22">
        <v>16</v>
      </c>
      <c r="M28" s="22">
        <v>16.149999999999999</v>
      </c>
      <c r="N28" s="20">
        <v>5140</v>
      </c>
      <c r="O28" s="20">
        <f t="shared" ref="O28:O59" si="2">N28*(100-2.68)/100</f>
        <v>5002.2479999999996</v>
      </c>
      <c r="Q28" s="18">
        <v>0</v>
      </c>
      <c r="R28" s="19">
        <v>0.15</v>
      </c>
      <c r="S28" s="54">
        <f>AVERAGE(D28:D31)</f>
        <v>5140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5140</v>
      </c>
      <c r="E29" s="20">
        <f t="shared" si="0"/>
        <v>5002.2479999999996</v>
      </c>
      <c r="F29" s="21">
        <v>34</v>
      </c>
      <c r="G29" s="22">
        <v>8.15</v>
      </c>
      <c r="H29" s="22">
        <v>8.3000000000000007</v>
      </c>
      <c r="I29" s="20">
        <v>5140</v>
      </c>
      <c r="J29" s="20">
        <f t="shared" si="1"/>
        <v>5002.2479999999996</v>
      </c>
      <c r="K29" s="21">
        <v>66</v>
      </c>
      <c r="L29" s="22">
        <v>16.149999999999999</v>
      </c>
      <c r="M29" s="22">
        <v>16.3</v>
      </c>
      <c r="N29" s="20">
        <v>5140</v>
      </c>
      <c r="O29" s="20">
        <f t="shared" si="2"/>
        <v>5002.2479999999996</v>
      </c>
      <c r="Q29" s="22">
        <v>1</v>
      </c>
      <c r="R29" s="19">
        <v>1.1499999999999999</v>
      </c>
      <c r="S29" s="54">
        <f>AVERAGE(D32:D35)</f>
        <v>5140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5140</v>
      </c>
      <c r="E30" s="20">
        <f t="shared" si="0"/>
        <v>5002.2479999999996</v>
      </c>
      <c r="F30" s="21">
        <v>35</v>
      </c>
      <c r="G30" s="22">
        <v>8.3000000000000007</v>
      </c>
      <c r="H30" s="22">
        <v>8.4499999999999993</v>
      </c>
      <c r="I30" s="20">
        <v>5140</v>
      </c>
      <c r="J30" s="20">
        <f t="shared" si="1"/>
        <v>5002.2479999999996</v>
      </c>
      <c r="K30" s="21">
        <v>67</v>
      </c>
      <c r="L30" s="22">
        <v>16.3</v>
      </c>
      <c r="M30" s="22">
        <v>16.45</v>
      </c>
      <c r="N30" s="20">
        <v>5140</v>
      </c>
      <c r="O30" s="20">
        <f t="shared" si="2"/>
        <v>5002.2479999999996</v>
      </c>
      <c r="Q30" s="23">
        <v>2</v>
      </c>
      <c r="R30" s="19">
        <v>2.15</v>
      </c>
      <c r="S30" s="54">
        <f>AVERAGE(D36:D39)</f>
        <v>5140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5140</v>
      </c>
      <c r="E31" s="20">
        <f t="shared" si="0"/>
        <v>5002.2479999999996</v>
      </c>
      <c r="F31" s="21">
        <v>36</v>
      </c>
      <c r="G31" s="22">
        <v>8.4499999999999993</v>
      </c>
      <c r="H31" s="22">
        <v>9</v>
      </c>
      <c r="I31" s="20">
        <v>5140</v>
      </c>
      <c r="J31" s="20">
        <f t="shared" si="1"/>
        <v>5002.2479999999996</v>
      </c>
      <c r="K31" s="21">
        <v>68</v>
      </c>
      <c r="L31" s="22">
        <v>16.45</v>
      </c>
      <c r="M31" s="22">
        <v>17</v>
      </c>
      <c r="N31" s="20">
        <v>5140</v>
      </c>
      <c r="O31" s="20">
        <f t="shared" si="2"/>
        <v>5002.2479999999996</v>
      </c>
      <c r="Q31" s="23">
        <v>3</v>
      </c>
      <c r="R31" s="25">
        <v>3.15</v>
      </c>
      <c r="S31" s="54">
        <f>AVERAGE(D40:D43)</f>
        <v>5140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5140</v>
      </c>
      <c r="E32" s="20">
        <f t="shared" si="0"/>
        <v>5002.2479999999996</v>
      </c>
      <c r="F32" s="21">
        <v>37</v>
      </c>
      <c r="G32" s="22">
        <v>9</v>
      </c>
      <c r="H32" s="22">
        <v>9.15</v>
      </c>
      <c r="I32" s="20">
        <v>5140</v>
      </c>
      <c r="J32" s="20">
        <f t="shared" si="1"/>
        <v>5002.2479999999996</v>
      </c>
      <c r="K32" s="21">
        <v>69</v>
      </c>
      <c r="L32" s="22">
        <v>17</v>
      </c>
      <c r="M32" s="22">
        <v>17.149999999999999</v>
      </c>
      <c r="N32" s="20">
        <v>5140</v>
      </c>
      <c r="O32" s="20">
        <f t="shared" si="2"/>
        <v>5002.2479999999996</v>
      </c>
      <c r="Q32" s="23">
        <v>4</v>
      </c>
      <c r="R32" s="25">
        <v>4.1500000000000004</v>
      </c>
      <c r="S32" s="54">
        <f>AVERAGE(D44:D47)</f>
        <v>5140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5140</v>
      </c>
      <c r="E33" s="20">
        <f t="shared" si="0"/>
        <v>5002.2479999999996</v>
      </c>
      <c r="F33" s="21">
        <v>38</v>
      </c>
      <c r="G33" s="22">
        <v>9.15</v>
      </c>
      <c r="H33" s="22">
        <v>9.3000000000000007</v>
      </c>
      <c r="I33" s="20">
        <v>5140</v>
      </c>
      <c r="J33" s="20">
        <f t="shared" si="1"/>
        <v>5002.2479999999996</v>
      </c>
      <c r="K33" s="21">
        <v>70</v>
      </c>
      <c r="L33" s="22">
        <v>17.149999999999999</v>
      </c>
      <c r="M33" s="22">
        <v>17.3</v>
      </c>
      <c r="N33" s="20">
        <v>5140</v>
      </c>
      <c r="O33" s="20">
        <f t="shared" si="2"/>
        <v>5002.2479999999996</v>
      </c>
      <c r="Q33" s="22">
        <v>5</v>
      </c>
      <c r="R33" s="25">
        <v>5.15</v>
      </c>
      <c r="S33" s="54">
        <f>AVERAGE(D48:D51)</f>
        <v>5140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5140</v>
      </c>
      <c r="E34" s="20">
        <f t="shared" si="0"/>
        <v>5002.2479999999996</v>
      </c>
      <c r="F34" s="21">
        <v>39</v>
      </c>
      <c r="G34" s="22">
        <v>9.3000000000000007</v>
      </c>
      <c r="H34" s="22">
        <v>9.4499999999999993</v>
      </c>
      <c r="I34" s="20">
        <v>5140</v>
      </c>
      <c r="J34" s="20">
        <f t="shared" si="1"/>
        <v>5002.2479999999996</v>
      </c>
      <c r="K34" s="21">
        <v>71</v>
      </c>
      <c r="L34" s="22">
        <v>17.3</v>
      </c>
      <c r="M34" s="22">
        <v>17.45</v>
      </c>
      <c r="N34" s="20">
        <v>5140</v>
      </c>
      <c r="O34" s="20">
        <f t="shared" si="2"/>
        <v>5002.2479999999996</v>
      </c>
      <c r="Q34" s="22">
        <v>6</v>
      </c>
      <c r="R34" s="25">
        <v>6.15</v>
      </c>
      <c r="S34" s="54">
        <f>AVERAGE(D52:D55)</f>
        <v>5140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5140</v>
      </c>
      <c r="E35" s="20">
        <f t="shared" si="0"/>
        <v>5002.2479999999996</v>
      </c>
      <c r="F35" s="21">
        <v>40</v>
      </c>
      <c r="G35" s="22">
        <v>9.4499999999999993</v>
      </c>
      <c r="H35" s="22">
        <v>10</v>
      </c>
      <c r="I35" s="20">
        <v>5140</v>
      </c>
      <c r="J35" s="20">
        <f t="shared" si="1"/>
        <v>5002.2479999999996</v>
      </c>
      <c r="K35" s="21">
        <v>72</v>
      </c>
      <c r="L35" s="24">
        <v>17.45</v>
      </c>
      <c r="M35" s="22">
        <v>18</v>
      </c>
      <c r="N35" s="20">
        <v>5140</v>
      </c>
      <c r="O35" s="20">
        <f t="shared" si="2"/>
        <v>5002.2479999999996</v>
      </c>
      <c r="Q35" s="22">
        <v>7</v>
      </c>
      <c r="R35" s="25">
        <v>7.15</v>
      </c>
      <c r="S35" s="54">
        <f>AVERAGE(D56:D59)</f>
        <v>5140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5140</v>
      </c>
      <c r="E36" s="20">
        <f t="shared" si="0"/>
        <v>5002.2479999999996</v>
      </c>
      <c r="F36" s="21">
        <v>41</v>
      </c>
      <c r="G36" s="22">
        <v>10</v>
      </c>
      <c r="H36" s="24">
        <v>10.15</v>
      </c>
      <c r="I36" s="20">
        <v>5140</v>
      </c>
      <c r="J36" s="20">
        <f t="shared" si="1"/>
        <v>5002.2479999999996</v>
      </c>
      <c r="K36" s="21">
        <v>73</v>
      </c>
      <c r="L36" s="24">
        <v>18</v>
      </c>
      <c r="M36" s="22">
        <v>18.149999999999999</v>
      </c>
      <c r="N36" s="20">
        <v>5140</v>
      </c>
      <c r="O36" s="20">
        <f t="shared" si="2"/>
        <v>5002.2479999999996</v>
      </c>
      <c r="Q36" s="22">
        <v>8</v>
      </c>
      <c r="R36" s="22">
        <v>8.15</v>
      </c>
      <c r="S36" s="54">
        <f>AVERAGE(I28:I31)</f>
        <v>5140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5140</v>
      </c>
      <c r="E37" s="20">
        <f t="shared" si="0"/>
        <v>5002.2479999999996</v>
      </c>
      <c r="F37" s="21">
        <v>42</v>
      </c>
      <c r="G37" s="22">
        <v>10.15</v>
      </c>
      <c r="H37" s="24">
        <v>10.3</v>
      </c>
      <c r="I37" s="20">
        <v>5140</v>
      </c>
      <c r="J37" s="20">
        <f t="shared" si="1"/>
        <v>5002.2479999999996</v>
      </c>
      <c r="K37" s="21">
        <v>74</v>
      </c>
      <c r="L37" s="24">
        <v>18.149999999999999</v>
      </c>
      <c r="M37" s="22">
        <v>18.3</v>
      </c>
      <c r="N37" s="20">
        <v>5140</v>
      </c>
      <c r="O37" s="20">
        <f t="shared" si="2"/>
        <v>5002.2479999999996</v>
      </c>
      <c r="Q37" s="22">
        <v>9</v>
      </c>
      <c r="R37" s="22">
        <v>9.15</v>
      </c>
      <c r="S37" s="54">
        <f>AVERAGE(I32:I35)</f>
        <v>5140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5140</v>
      </c>
      <c r="E38" s="20">
        <f t="shared" si="0"/>
        <v>5002.2479999999996</v>
      </c>
      <c r="F38" s="21">
        <v>43</v>
      </c>
      <c r="G38" s="22">
        <v>10.3</v>
      </c>
      <c r="H38" s="24">
        <v>10.45</v>
      </c>
      <c r="I38" s="20">
        <v>5140</v>
      </c>
      <c r="J38" s="20">
        <f t="shared" si="1"/>
        <v>5002.2479999999996</v>
      </c>
      <c r="K38" s="21">
        <v>75</v>
      </c>
      <c r="L38" s="24">
        <v>18.3</v>
      </c>
      <c r="M38" s="22">
        <v>18.45</v>
      </c>
      <c r="N38" s="20">
        <v>5140</v>
      </c>
      <c r="O38" s="20">
        <f t="shared" si="2"/>
        <v>5002.2479999999996</v>
      </c>
      <c r="Q38" s="22">
        <v>10</v>
      </c>
      <c r="R38" s="24">
        <v>10.15</v>
      </c>
      <c r="S38" s="54">
        <f>AVERAGE(I36:I39)</f>
        <v>5140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5140</v>
      </c>
      <c r="E39" s="20">
        <f t="shared" si="0"/>
        <v>5002.2479999999996</v>
      </c>
      <c r="F39" s="21">
        <v>44</v>
      </c>
      <c r="G39" s="22">
        <v>10.45</v>
      </c>
      <c r="H39" s="24">
        <v>11</v>
      </c>
      <c r="I39" s="20">
        <v>5140</v>
      </c>
      <c r="J39" s="20">
        <f t="shared" si="1"/>
        <v>5002.2479999999996</v>
      </c>
      <c r="K39" s="21">
        <v>76</v>
      </c>
      <c r="L39" s="24">
        <v>18.45</v>
      </c>
      <c r="M39" s="22">
        <v>19</v>
      </c>
      <c r="N39" s="20">
        <v>5140</v>
      </c>
      <c r="O39" s="20">
        <f t="shared" si="2"/>
        <v>5002.2479999999996</v>
      </c>
      <c r="Q39" s="22">
        <v>11</v>
      </c>
      <c r="R39" s="24">
        <v>11.15</v>
      </c>
      <c r="S39" s="54">
        <f>AVERAGE(I40:I43)</f>
        <v>5140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5140</v>
      </c>
      <c r="E40" s="20">
        <f t="shared" si="0"/>
        <v>5002.2479999999996</v>
      </c>
      <c r="F40" s="21">
        <v>45</v>
      </c>
      <c r="G40" s="22">
        <v>11</v>
      </c>
      <c r="H40" s="24">
        <v>11.15</v>
      </c>
      <c r="I40" s="20">
        <v>5140</v>
      </c>
      <c r="J40" s="20">
        <f t="shared" si="1"/>
        <v>5002.2479999999996</v>
      </c>
      <c r="K40" s="21">
        <v>77</v>
      </c>
      <c r="L40" s="24">
        <v>19</v>
      </c>
      <c r="M40" s="22">
        <v>19.149999999999999</v>
      </c>
      <c r="N40" s="20">
        <v>5140</v>
      </c>
      <c r="O40" s="20">
        <f t="shared" si="2"/>
        <v>5002.2479999999996</v>
      </c>
      <c r="Q40" s="22">
        <v>12</v>
      </c>
      <c r="R40" s="24">
        <v>12.15</v>
      </c>
      <c r="S40" s="54">
        <f>AVERAGE(I44:I47)</f>
        <v>5140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5140</v>
      </c>
      <c r="E41" s="20">
        <f t="shared" si="0"/>
        <v>5002.2479999999996</v>
      </c>
      <c r="F41" s="21">
        <v>46</v>
      </c>
      <c r="G41" s="22">
        <v>11.15</v>
      </c>
      <c r="H41" s="24">
        <v>11.3</v>
      </c>
      <c r="I41" s="20">
        <v>5140</v>
      </c>
      <c r="J41" s="20">
        <f t="shared" si="1"/>
        <v>5002.2479999999996</v>
      </c>
      <c r="K41" s="21">
        <v>78</v>
      </c>
      <c r="L41" s="24">
        <v>19.149999999999999</v>
      </c>
      <c r="M41" s="22">
        <v>19.3</v>
      </c>
      <c r="N41" s="20">
        <v>5140</v>
      </c>
      <c r="O41" s="20">
        <f t="shared" si="2"/>
        <v>5002.2479999999996</v>
      </c>
      <c r="Q41" s="22">
        <v>13</v>
      </c>
      <c r="R41" s="24">
        <v>13.15</v>
      </c>
      <c r="S41" s="54">
        <f>AVERAGE(I48:I51)</f>
        <v>5140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5140</v>
      </c>
      <c r="E42" s="20">
        <f t="shared" si="0"/>
        <v>5002.2479999999996</v>
      </c>
      <c r="F42" s="21">
        <v>47</v>
      </c>
      <c r="G42" s="22">
        <v>11.3</v>
      </c>
      <c r="H42" s="24">
        <v>11.45</v>
      </c>
      <c r="I42" s="20">
        <v>5140</v>
      </c>
      <c r="J42" s="20">
        <f t="shared" si="1"/>
        <v>5002.2479999999996</v>
      </c>
      <c r="K42" s="21">
        <v>79</v>
      </c>
      <c r="L42" s="24">
        <v>19.3</v>
      </c>
      <c r="M42" s="22">
        <v>19.45</v>
      </c>
      <c r="N42" s="20">
        <v>5140</v>
      </c>
      <c r="O42" s="20">
        <f t="shared" si="2"/>
        <v>5002.2479999999996</v>
      </c>
      <c r="Q42" s="22">
        <v>14</v>
      </c>
      <c r="R42" s="24">
        <v>14.15</v>
      </c>
      <c r="S42" s="54">
        <f>AVERAGE(I52:I55)</f>
        <v>5140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5140</v>
      </c>
      <c r="E43" s="20">
        <f t="shared" si="0"/>
        <v>5002.2479999999996</v>
      </c>
      <c r="F43" s="21">
        <v>48</v>
      </c>
      <c r="G43" s="22">
        <v>11.45</v>
      </c>
      <c r="H43" s="24">
        <v>12</v>
      </c>
      <c r="I43" s="20">
        <v>5140</v>
      </c>
      <c r="J43" s="20">
        <f t="shared" si="1"/>
        <v>5002.2479999999996</v>
      </c>
      <c r="K43" s="21">
        <v>80</v>
      </c>
      <c r="L43" s="24">
        <v>19.45</v>
      </c>
      <c r="M43" s="22">
        <v>20</v>
      </c>
      <c r="N43" s="20">
        <v>5140</v>
      </c>
      <c r="O43" s="20">
        <f t="shared" si="2"/>
        <v>5002.2479999999996</v>
      </c>
      <c r="Q43" s="22">
        <v>15</v>
      </c>
      <c r="R43" s="22">
        <v>15.15</v>
      </c>
      <c r="S43" s="54">
        <f>AVERAGE(I56:I59)</f>
        <v>5140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5140</v>
      </c>
      <c r="E44" s="20">
        <f t="shared" si="0"/>
        <v>5002.2479999999996</v>
      </c>
      <c r="F44" s="21">
        <v>49</v>
      </c>
      <c r="G44" s="22">
        <v>12</v>
      </c>
      <c r="H44" s="24">
        <v>12.15</v>
      </c>
      <c r="I44" s="20">
        <v>5140</v>
      </c>
      <c r="J44" s="20">
        <f t="shared" si="1"/>
        <v>5002.2479999999996</v>
      </c>
      <c r="K44" s="21">
        <v>81</v>
      </c>
      <c r="L44" s="24">
        <v>20</v>
      </c>
      <c r="M44" s="22">
        <v>20.149999999999999</v>
      </c>
      <c r="N44" s="20">
        <v>5140</v>
      </c>
      <c r="O44" s="20">
        <f t="shared" si="2"/>
        <v>5002.2479999999996</v>
      </c>
      <c r="Q44" s="22">
        <v>16</v>
      </c>
      <c r="R44" s="22">
        <v>16.149999999999999</v>
      </c>
      <c r="S44" s="54">
        <f>AVERAGE(N28:N31)</f>
        <v>5140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5140</v>
      </c>
      <c r="E45" s="20">
        <f t="shared" si="0"/>
        <v>5002.2479999999996</v>
      </c>
      <c r="F45" s="21">
        <v>50</v>
      </c>
      <c r="G45" s="22">
        <v>12.15</v>
      </c>
      <c r="H45" s="24">
        <v>12.3</v>
      </c>
      <c r="I45" s="20">
        <v>5140</v>
      </c>
      <c r="J45" s="20">
        <f t="shared" si="1"/>
        <v>5002.2479999999996</v>
      </c>
      <c r="K45" s="21">
        <v>82</v>
      </c>
      <c r="L45" s="24">
        <v>20.149999999999999</v>
      </c>
      <c r="M45" s="22">
        <v>20.3</v>
      </c>
      <c r="N45" s="20">
        <v>5140</v>
      </c>
      <c r="O45" s="20">
        <f t="shared" si="2"/>
        <v>5002.2479999999996</v>
      </c>
      <c r="Q45" s="22">
        <v>17</v>
      </c>
      <c r="R45" s="22">
        <v>17.149999999999999</v>
      </c>
      <c r="S45" s="54">
        <f>AVERAGE(N32:N35)</f>
        <v>5140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5140</v>
      </c>
      <c r="E46" s="20">
        <f t="shared" si="0"/>
        <v>5002.2479999999996</v>
      </c>
      <c r="F46" s="21">
        <v>51</v>
      </c>
      <c r="G46" s="22">
        <v>12.3</v>
      </c>
      <c r="H46" s="24">
        <v>12.45</v>
      </c>
      <c r="I46" s="20">
        <v>5140</v>
      </c>
      <c r="J46" s="20">
        <f t="shared" si="1"/>
        <v>5002.2479999999996</v>
      </c>
      <c r="K46" s="21">
        <v>83</v>
      </c>
      <c r="L46" s="24">
        <v>20.3</v>
      </c>
      <c r="M46" s="22">
        <v>20.45</v>
      </c>
      <c r="N46" s="20">
        <v>5140</v>
      </c>
      <c r="O46" s="20">
        <f t="shared" si="2"/>
        <v>5002.2479999999996</v>
      </c>
      <c r="Q46" s="24">
        <v>18</v>
      </c>
      <c r="R46" s="22">
        <v>18.149999999999999</v>
      </c>
      <c r="S46" s="54">
        <f>AVERAGE(N36:N39)</f>
        <v>5140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5140</v>
      </c>
      <c r="E47" s="20">
        <f t="shared" si="0"/>
        <v>5002.2479999999996</v>
      </c>
      <c r="F47" s="21">
        <v>52</v>
      </c>
      <c r="G47" s="22">
        <v>12.45</v>
      </c>
      <c r="H47" s="24">
        <v>13</v>
      </c>
      <c r="I47" s="20">
        <v>5140</v>
      </c>
      <c r="J47" s="20">
        <f t="shared" si="1"/>
        <v>5002.2479999999996</v>
      </c>
      <c r="K47" s="21">
        <v>84</v>
      </c>
      <c r="L47" s="24">
        <v>20.45</v>
      </c>
      <c r="M47" s="22">
        <v>21</v>
      </c>
      <c r="N47" s="20">
        <v>5140</v>
      </c>
      <c r="O47" s="20">
        <f t="shared" si="2"/>
        <v>5002.2479999999996</v>
      </c>
      <c r="Q47" s="24">
        <v>19</v>
      </c>
      <c r="R47" s="22">
        <v>19.149999999999999</v>
      </c>
      <c r="S47" s="54">
        <f>AVERAGE(N40:N43)</f>
        <v>5140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5140</v>
      </c>
      <c r="E48" s="20">
        <f t="shared" si="0"/>
        <v>5002.2479999999996</v>
      </c>
      <c r="F48" s="21">
        <v>53</v>
      </c>
      <c r="G48" s="22">
        <v>13</v>
      </c>
      <c r="H48" s="24">
        <v>13.15</v>
      </c>
      <c r="I48" s="20">
        <v>5140</v>
      </c>
      <c r="J48" s="20">
        <f t="shared" si="1"/>
        <v>5002.2479999999996</v>
      </c>
      <c r="K48" s="21">
        <v>85</v>
      </c>
      <c r="L48" s="24">
        <v>21</v>
      </c>
      <c r="M48" s="22">
        <v>21.15</v>
      </c>
      <c r="N48" s="20">
        <v>5140</v>
      </c>
      <c r="O48" s="20">
        <f t="shared" si="2"/>
        <v>5002.2479999999996</v>
      </c>
      <c r="Q48" s="24">
        <v>20</v>
      </c>
      <c r="R48" s="22">
        <v>20.149999999999999</v>
      </c>
      <c r="S48" s="54">
        <f>AVERAGE(N44:N47)</f>
        <v>5140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5140</v>
      </c>
      <c r="E49" s="20">
        <f t="shared" si="0"/>
        <v>5002.2479999999996</v>
      </c>
      <c r="F49" s="21">
        <v>54</v>
      </c>
      <c r="G49" s="22">
        <v>13.15</v>
      </c>
      <c r="H49" s="24">
        <v>13.3</v>
      </c>
      <c r="I49" s="20">
        <v>5140</v>
      </c>
      <c r="J49" s="20">
        <f t="shared" si="1"/>
        <v>5002.2479999999996</v>
      </c>
      <c r="K49" s="21">
        <v>86</v>
      </c>
      <c r="L49" s="24">
        <v>21.15</v>
      </c>
      <c r="M49" s="22">
        <v>21.3</v>
      </c>
      <c r="N49" s="20">
        <v>5140</v>
      </c>
      <c r="O49" s="20">
        <f t="shared" si="2"/>
        <v>5002.2479999999996</v>
      </c>
      <c r="Q49" s="24">
        <v>21</v>
      </c>
      <c r="R49" s="22">
        <v>21.15</v>
      </c>
      <c r="S49" s="54">
        <f>AVERAGE(N48:N51)</f>
        <v>5140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5140</v>
      </c>
      <c r="E50" s="20">
        <f t="shared" si="0"/>
        <v>5002.2479999999996</v>
      </c>
      <c r="F50" s="21">
        <v>55</v>
      </c>
      <c r="G50" s="22">
        <v>13.3</v>
      </c>
      <c r="H50" s="24">
        <v>13.45</v>
      </c>
      <c r="I50" s="20">
        <v>5140</v>
      </c>
      <c r="J50" s="20">
        <f t="shared" si="1"/>
        <v>5002.2479999999996</v>
      </c>
      <c r="K50" s="21">
        <v>87</v>
      </c>
      <c r="L50" s="24">
        <v>21.3</v>
      </c>
      <c r="M50" s="22">
        <v>21.45</v>
      </c>
      <c r="N50" s="20">
        <v>5140</v>
      </c>
      <c r="O50" s="20">
        <f t="shared" si="2"/>
        <v>5002.2479999999996</v>
      </c>
      <c r="Q50" s="24">
        <v>22</v>
      </c>
      <c r="R50" s="22">
        <v>22.15</v>
      </c>
      <c r="S50" s="54">
        <f>AVERAGE(N52:N55)</f>
        <v>5140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5140</v>
      </c>
      <c r="E51" s="20">
        <f t="shared" si="0"/>
        <v>5002.2479999999996</v>
      </c>
      <c r="F51" s="21">
        <v>56</v>
      </c>
      <c r="G51" s="22">
        <v>13.45</v>
      </c>
      <c r="H51" s="24">
        <v>14</v>
      </c>
      <c r="I51" s="20">
        <v>5140</v>
      </c>
      <c r="J51" s="20">
        <f t="shared" si="1"/>
        <v>5002.2479999999996</v>
      </c>
      <c r="K51" s="21">
        <v>88</v>
      </c>
      <c r="L51" s="24">
        <v>21.45</v>
      </c>
      <c r="M51" s="22">
        <v>22</v>
      </c>
      <c r="N51" s="20">
        <v>5140</v>
      </c>
      <c r="O51" s="20">
        <f t="shared" si="2"/>
        <v>5002.2479999999996</v>
      </c>
      <c r="Q51" s="24">
        <v>23</v>
      </c>
      <c r="R51" s="22">
        <v>23.15</v>
      </c>
      <c r="S51" s="54">
        <f>AVERAGE(N56:N59)</f>
        <v>5140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5140</v>
      </c>
      <c r="E52" s="20">
        <f t="shared" si="0"/>
        <v>5002.2479999999996</v>
      </c>
      <c r="F52" s="21">
        <v>57</v>
      </c>
      <c r="G52" s="22">
        <v>14</v>
      </c>
      <c r="H52" s="24">
        <v>14.15</v>
      </c>
      <c r="I52" s="20">
        <v>5140</v>
      </c>
      <c r="J52" s="20">
        <f t="shared" si="1"/>
        <v>5002.2479999999996</v>
      </c>
      <c r="K52" s="21">
        <v>89</v>
      </c>
      <c r="L52" s="24">
        <v>22</v>
      </c>
      <c r="M52" s="22">
        <v>22.15</v>
      </c>
      <c r="N52" s="20">
        <v>5140</v>
      </c>
      <c r="O52" s="20">
        <f t="shared" si="2"/>
        <v>5002.2479999999996</v>
      </c>
      <c r="Q52" s="53" t="s">
        <v>197</v>
      </c>
      <c r="S52" s="54">
        <f>AVERAGE(S28:S51)</f>
        <v>5140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5140</v>
      </c>
      <c r="E53" s="20">
        <f t="shared" si="0"/>
        <v>5002.2479999999996</v>
      </c>
      <c r="F53" s="21">
        <v>58</v>
      </c>
      <c r="G53" s="22">
        <v>14.15</v>
      </c>
      <c r="H53" s="24">
        <v>14.3</v>
      </c>
      <c r="I53" s="20">
        <v>5140</v>
      </c>
      <c r="J53" s="20">
        <f t="shared" si="1"/>
        <v>5002.2479999999996</v>
      </c>
      <c r="K53" s="21">
        <v>90</v>
      </c>
      <c r="L53" s="24">
        <v>22.15</v>
      </c>
      <c r="M53" s="22">
        <v>22.3</v>
      </c>
      <c r="N53" s="20">
        <v>5140</v>
      </c>
      <c r="O53" s="20">
        <f t="shared" si="2"/>
        <v>5002.2479999999996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5140</v>
      </c>
      <c r="E54" s="20">
        <f t="shared" si="0"/>
        <v>5002.2479999999996</v>
      </c>
      <c r="F54" s="21">
        <v>59</v>
      </c>
      <c r="G54" s="22">
        <v>14.3</v>
      </c>
      <c r="H54" s="24">
        <v>14.45</v>
      </c>
      <c r="I54" s="20">
        <v>5140</v>
      </c>
      <c r="J54" s="20">
        <f t="shared" si="1"/>
        <v>5002.2479999999996</v>
      </c>
      <c r="K54" s="21">
        <v>91</v>
      </c>
      <c r="L54" s="24">
        <v>22.3</v>
      </c>
      <c r="M54" s="22">
        <v>22.45</v>
      </c>
      <c r="N54" s="20">
        <v>5140</v>
      </c>
      <c r="O54" s="20">
        <f t="shared" si="2"/>
        <v>5002.2479999999996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5140</v>
      </c>
      <c r="E55" s="20">
        <f t="shared" si="0"/>
        <v>5002.2479999999996</v>
      </c>
      <c r="F55" s="21">
        <v>60</v>
      </c>
      <c r="G55" s="22">
        <v>14.45</v>
      </c>
      <c r="H55" s="22">
        <v>15</v>
      </c>
      <c r="I55" s="20">
        <v>5140</v>
      </c>
      <c r="J55" s="20">
        <f t="shared" si="1"/>
        <v>5002.2479999999996</v>
      </c>
      <c r="K55" s="21">
        <v>92</v>
      </c>
      <c r="L55" s="24">
        <v>22.45</v>
      </c>
      <c r="M55" s="22">
        <v>23</v>
      </c>
      <c r="N55" s="20">
        <v>5140</v>
      </c>
      <c r="O55" s="20">
        <f t="shared" si="2"/>
        <v>5002.2479999999996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5140</v>
      </c>
      <c r="E56" s="20">
        <f t="shared" si="0"/>
        <v>5002.2479999999996</v>
      </c>
      <c r="F56" s="21">
        <v>61</v>
      </c>
      <c r="G56" s="22">
        <v>15</v>
      </c>
      <c r="H56" s="22">
        <v>15.15</v>
      </c>
      <c r="I56" s="20">
        <v>5140</v>
      </c>
      <c r="J56" s="20">
        <f t="shared" si="1"/>
        <v>5002.2479999999996</v>
      </c>
      <c r="K56" s="21">
        <v>93</v>
      </c>
      <c r="L56" s="24">
        <v>23</v>
      </c>
      <c r="M56" s="22">
        <v>23.15</v>
      </c>
      <c r="N56" s="20">
        <v>5140</v>
      </c>
      <c r="O56" s="20">
        <f t="shared" si="2"/>
        <v>5002.2479999999996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5140</v>
      </c>
      <c r="E57" s="20">
        <f t="shared" si="0"/>
        <v>5002.2479999999996</v>
      </c>
      <c r="F57" s="21">
        <v>62</v>
      </c>
      <c r="G57" s="22">
        <v>15.15</v>
      </c>
      <c r="H57" s="22">
        <v>15.3</v>
      </c>
      <c r="I57" s="20">
        <v>5140</v>
      </c>
      <c r="J57" s="20">
        <f t="shared" si="1"/>
        <v>5002.2479999999996</v>
      </c>
      <c r="K57" s="21">
        <v>94</v>
      </c>
      <c r="L57" s="22">
        <v>23.15</v>
      </c>
      <c r="M57" s="22">
        <v>23.3</v>
      </c>
      <c r="N57" s="20">
        <v>5140</v>
      </c>
      <c r="O57" s="20">
        <f t="shared" si="2"/>
        <v>5002.2479999999996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5140</v>
      </c>
      <c r="E58" s="20">
        <f t="shared" si="0"/>
        <v>5002.2479999999996</v>
      </c>
      <c r="F58" s="21">
        <v>63</v>
      </c>
      <c r="G58" s="22">
        <v>15.3</v>
      </c>
      <c r="H58" s="22">
        <v>15.45</v>
      </c>
      <c r="I58" s="20">
        <v>5140</v>
      </c>
      <c r="J58" s="20">
        <f t="shared" si="1"/>
        <v>5002.2479999999996</v>
      </c>
      <c r="K58" s="21">
        <v>95</v>
      </c>
      <c r="L58" s="22">
        <v>23.3</v>
      </c>
      <c r="M58" s="22">
        <v>23.45</v>
      </c>
      <c r="N58" s="20">
        <v>5140</v>
      </c>
      <c r="O58" s="20">
        <f t="shared" si="2"/>
        <v>5002.2479999999996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5140</v>
      </c>
      <c r="E59" s="20">
        <f t="shared" si="0"/>
        <v>5002.2479999999996</v>
      </c>
      <c r="F59" s="21">
        <v>64</v>
      </c>
      <c r="G59" s="22">
        <v>15.45</v>
      </c>
      <c r="H59" s="22">
        <v>16</v>
      </c>
      <c r="I59" s="20">
        <v>5140</v>
      </c>
      <c r="J59" s="20">
        <f t="shared" si="1"/>
        <v>5002.2479999999996</v>
      </c>
      <c r="K59" s="26">
        <v>96</v>
      </c>
      <c r="L59" s="22">
        <v>23.45</v>
      </c>
      <c r="M59" s="27">
        <v>24</v>
      </c>
      <c r="N59" s="20">
        <v>5140</v>
      </c>
      <c r="O59" s="20">
        <f t="shared" si="2"/>
        <v>5002.2479999999996</v>
      </c>
    </row>
    <row r="60" spans="1:19" ht="12.75" customHeight="1">
      <c r="A60" s="28"/>
      <c r="B60" s="29"/>
      <c r="C60" s="30"/>
      <c r="D60" s="31">
        <f>SUM(D28:D59)</f>
        <v>164480</v>
      </c>
      <c r="E60" s="32">
        <f>SUM(E28:E59)</f>
        <v>160071.93599999987</v>
      </c>
      <c r="F60" s="33"/>
      <c r="G60" s="34"/>
      <c r="H60" s="34"/>
      <c r="I60" s="32">
        <f>SUM(I28:I59)</f>
        <v>164480</v>
      </c>
      <c r="J60" s="31">
        <f>SUM(J28:J59)</f>
        <v>160071.93599999987</v>
      </c>
      <c r="K60" s="33"/>
      <c r="L60" s="34"/>
      <c r="M60" s="34"/>
      <c r="N60" s="31">
        <f>SUM(N28:N59)</f>
        <v>164480</v>
      </c>
      <c r="O60" s="32">
        <f>SUM(O28:O59)</f>
        <v>160071.93599999987</v>
      </c>
      <c r="P60" s="12"/>
      <c r="Q60" s="35"/>
      <c r="R60" s="12"/>
    </row>
    <row r="64" spans="1:19" ht="12.75" customHeight="1">
      <c r="A64" t="s">
        <v>100</v>
      </c>
      <c r="B64">
        <f>SUM(D60,I60,N60)/(4000*1000)</f>
        <v>0.12336</v>
      </c>
      <c r="C64">
        <f>ROUNDDOWN(SUM(E60,J60,O60)/(4000*1000),4)</f>
        <v>0.12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102</v>
      </c>
      <c r="N12" s="2" t="s">
        <v>103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5140</v>
      </c>
      <c r="E28" s="20">
        <f t="shared" ref="E28:E59" si="0">D28*(100-2.68)/100</f>
        <v>5002.2479999999996</v>
      </c>
      <c r="F28" s="21">
        <v>33</v>
      </c>
      <c r="G28" s="22">
        <v>8</v>
      </c>
      <c r="H28" s="22">
        <v>8.15</v>
      </c>
      <c r="I28" s="20">
        <v>5140</v>
      </c>
      <c r="J28" s="20">
        <f t="shared" ref="J28:J59" si="1">I28*(100-2.68)/100</f>
        <v>5002.2479999999996</v>
      </c>
      <c r="K28" s="21">
        <v>65</v>
      </c>
      <c r="L28" s="22">
        <v>16</v>
      </c>
      <c r="M28" s="22">
        <v>16.149999999999999</v>
      </c>
      <c r="N28" s="20">
        <v>5140</v>
      </c>
      <c r="O28" s="20">
        <f t="shared" ref="O28:O59" si="2">N28*(100-2.68)/100</f>
        <v>5002.2479999999996</v>
      </c>
      <c r="Q28" s="18">
        <v>0</v>
      </c>
      <c r="R28" s="19">
        <v>0.15</v>
      </c>
      <c r="S28" s="54">
        <f>AVERAGE(D28:D31)</f>
        <v>5140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5140</v>
      </c>
      <c r="E29" s="20">
        <f t="shared" si="0"/>
        <v>5002.2479999999996</v>
      </c>
      <c r="F29" s="21">
        <v>34</v>
      </c>
      <c r="G29" s="22">
        <v>8.15</v>
      </c>
      <c r="H29" s="22">
        <v>8.3000000000000007</v>
      </c>
      <c r="I29" s="20">
        <v>5140</v>
      </c>
      <c r="J29" s="20">
        <f t="shared" si="1"/>
        <v>5002.2479999999996</v>
      </c>
      <c r="K29" s="21">
        <v>66</v>
      </c>
      <c r="L29" s="22">
        <v>16.149999999999999</v>
      </c>
      <c r="M29" s="22">
        <v>16.3</v>
      </c>
      <c r="N29" s="20">
        <v>5140</v>
      </c>
      <c r="O29" s="20">
        <f t="shared" si="2"/>
        <v>5002.2479999999996</v>
      </c>
      <c r="Q29" s="22">
        <v>1</v>
      </c>
      <c r="R29" s="19">
        <v>1.1499999999999999</v>
      </c>
      <c r="S29" s="54">
        <f>AVERAGE(D32:D35)</f>
        <v>5140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5140</v>
      </c>
      <c r="E30" s="20">
        <f t="shared" si="0"/>
        <v>5002.2479999999996</v>
      </c>
      <c r="F30" s="21">
        <v>35</v>
      </c>
      <c r="G30" s="22">
        <v>8.3000000000000007</v>
      </c>
      <c r="H30" s="22">
        <v>8.4499999999999993</v>
      </c>
      <c r="I30" s="20">
        <v>5140</v>
      </c>
      <c r="J30" s="20">
        <f t="shared" si="1"/>
        <v>5002.2479999999996</v>
      </c>
      <c r="K30" s="21">
        <v>67</v>
      </c>
      <c r="L30" s="22">
        <v>16.3</v>
      </c>
      <c r="M30" s="22">
        <v>16.45</v>
      </c>
      <c r="N30" s="20">
        <v>5140</v>
      </c>
      <c r="O30" s="20">
        <f t="shared" si="2"/>
        <v>5002.2479999999996</v>
      </c>
      <c r="Q30" s="23">
        <v>2</v>
      </c>
      <c r="R30" s="19">
        <v>2.15</v>
      </c>
      <c r="S30" s="54">
        <f>AVERAGE(D36:D39)</f>
        <v>5140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5140</v>
      </c>
      <c r="E31" s="20">
        <f t="shared" si="0"/>
        <v>5002.2479999999996</v>
      </c>
      <c r="F31" s="21">
        <v>36</v>
      </c>
      <c r="G31" s="22">
        <v>8.4499999999999993</v>
      </c>
      <c r="H31" s="22">
        <v>9</v>
      </c>
      <c r="I31" s="20">
        <v>5140</v>
      </c>
      <c r="J31" s="20">
        <f t="shared" si="1"/>
        <v>5002.2479999999996</v>
      </c>
      <c r="K31" s="21">
        <v>68</v>
      </c>
      <c r="L31" s="22">
        <v>16.45</v>
      </c>
      <c r="M31" s="22">
        <v>17</v>
      </c>
      <c r="N31" s="20">
        <v>5140</v>
      </c>
      <c r="O31" s="20">
        <f t="shared" si="2"/>
        <v>5002.2479999999996</v>
      </c>
      <c r="Q31" s="23">
        <v>3</v>
      </c>
      <c r="R31" s="25">
        <v>3.15</v>
      </c>
      <c r="S31" s="54">
        <f>AVERAGE(D40:D43)</f>
        <v>5140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5140</v>
      </c>
      <c r="E32" s="20">
        <f t="shared" si="0"/>
        <v>5002.2479999999996</v>
      </c>
      <c r="F32" s="21">
        <v>37</v>
      </c>
      <c r="G32" s="22">
        <v>9</v>
      </c>
      <c r="H32" s="22">
        <v>9.15</v>
      </c>
      <c r="I32" s="20">
        <v>5140</v>
      </c>
      <c r="J32" s="20">
        <f t="shared" si="1"/>
        <v>5002.2479999999996</v>
      </c>
      <c r="K32" s="21">
        <v>69</v>
      </c>
      <c r="L32" s="22">
        <v>17</v>
      </c>
      <c r="M32" s="22">
        <v>17.149999999999999</v>
      </c>
      <c r="N32" s="20">
        <v>5140</v>
      </c>
      <c r="O32" s="20">
        <f t="shared" si="2"/>
        <v>5002.2479999999996</v>
      </c>
      <c r="Q32" s="23">
        <v>4</v>
      </c>
      <c r="R32" s="25">
        <v>4.1500000000000004</v>
      </c>
      <c r="S32" s="54">
        <f>AVERAGE(D44:D47)</f>
        <v>5140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5140</v>
      </c>
      <c r="E33" s="20">
        <f t="shared" si="0"/>
        <v>5002.2479999999996</v>
      </c>
      <c r="F33" s="21">
        <v>38</v>
      </c>
      <c r="G33" s="22">
        <v>9.15</v>
      </c>
      <c r="H33" s="22">
        <v>9.3000000000000007</v>
      </c>
      <c r="I33" s="20">
        <v>5140</v>
      </c>
      <c r="J33" s="20">
        <f t="shared" si="1"/>
        <v>5002.2479999999996</v>
      </c>
      <c r="K33" s="21">
        <v>70</v>
      </c>
      <c r="L33" s="22">
        <v>17.149999999999999</v>
      </c>
      <c r="M33" s="22">
        <v>17.3</v>
      </c>
      <c r="N33" s="20">
        <v>5140</v>
      </c>
      <c r="O33" s="20">
        <f t="shared" si="2"/>
        <v>5002.2479999999996</v>
      </c>
      <c r="Q33" s="22">
        <v>5</v>
      </c>
      <c r="R33" s="25">
        <v>5.15</v>
      </c>
      <c r="S33" s="54">
        <f>AVERAGE(D48:D51)</f>
        <v>5140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5140</v>
      </c>
      <c r="E34" s="20">
        <f t="shared" si="0"/>
        <v>5002.2479999999996</v>
      </c>
      <c r="F34" s="21">
        <v>39</v>
      </c>
      <c r="G34" s="22">
        <v>9.3000000000000007</v>
      </c>
      <c r="H34" s="22">
        <v>9.4499999999999993</v>
      </c>
      <c r="I34" s="20">
        <v>5140</v>
      </c>
      <c r="J34" s="20">
        <f t="shared" si="1"/>
        <v>5002.2479999999996</v>
      </c>
      <c r="K34" s="21">
        <v>71</v>
      </c>
      <c r="L34" s="22">
        <v>17.3</v>
      </c>
      <c r="M34" s="22">
        <v>17.45</v>
      </c>
      <c r="N34" s="20">
        <v>5140</v>
      </c>
      <c r="O34" s="20">
        <f t="shared" si="2"/>
        <v>5002.2479999999996</v>
      </c>
      <c r="Q34" s="22">
        <v>6</v>
      </c>
      <c r="R34" s="25">
        <v>6.15</v>
      </c>
      <c r="S34" s="54">
        <f>AVERAGE(D52:D55)</f>
        <v>5140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5140</v>
      </c>
      <c r="E35" s="20">
        <f t="shared" si="0"/>
        <v>5002.2479999999996</v>
      </c>
      <c r="F35" s="21">
        <v>40</v>
      </c>
      <c r="G35" s="22">
        <v>9.4499999999999993</v>
      </c>
      <c r="H35" s="22">
        <v>10</v>
      </c>
      <c r="I35" s="20">
        <v>5140</v>
      </c>
      <c r="J35" s="20">
        <f t="shared" si="1"/>
        <v>5002.2479999999996</v>
      </c>
      <c r="K35" s="21">
        <v>72</v>
      </c>
      <c r="L35" s="24">
        <v>17.45</v>
      </c>
      <c r="M35" s="22">
        <v>18</v>
      </c>
      <c r="N35" s="20">
        <v>5140</v>
      </c>
      <c r="O35" s="20">
        <f t="shared" si="2"/>
        <v>5002.2479999999996</v>
      </c>
      <c r="Q35" s="22">
        <v>7</v>
      </c>
      <c r="R35" s="25">
        <v>7.15</v>
      </c>
      <c r="S35" s="54">
        <f>AVERAGE(D56:D59)</f>
        <v>5140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5140</v>
      </c>
      <c r="E36" s="20">
        <f t="shared" si="0"/>
        <v>5002.2479999999996</v>
      </c>
      <c r="F36" s="21">
        <v>41</v>
      </c>
      <c r="G36" s="22">
        <v>10</v>
      </c>
      <c r="H36" s="24">
        <v>10.15</v>
      </c>
      <c r="I36" s="20">
        <v>5140</v>
      </c>
      <c r="J36" s="20">
        <f t="shared" si="1"/>
        <v>5002.2479999999996</v>
      </c>
      <c r="K36" s="21">
        <v>73</v>
      </c>
      <c r="L36" s="24">
        <v>18</v>
      </c>
      <c r="M36" s="22">
        <v>18.149999999999999</v>
      </c>
      <c r="N36" s="20">
        <v>5140</v>
      </c>
      <c r="O36" s="20">
        <f t="shared" si="2"/>
        <v>5002.2479999999996</v>
      </c>
      <c r="Q36" s="22">
        <v>8</v>
      </c>
      <c r="R36" s="22">
        <v>8.15</v>
      </c>
      <c r="S36" s="54">
        <f>AVERAGE(I28:I31)</f>
        <v>5140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5140</v>
      </c>
      <c r="E37" s="20">
        <f t="shared" si="0"/>
        <v>5002.2479999999996</v>
      </c>
      <c r="F37" s="21">
        <v>42</v>
      </c>
      <c r="G37" s="22">
        <v>10.15</v>
      </c>
      <c r="H37" s="24">
        <v>10.3</v>
      </c>
      <c r="I37" s="20">
        <v>5140</v>
      </c>
      <c r="J37" s="20">
        <f t="shared" si="1"/>
        <v>5002.2479999999996</v>
      </c>
      <c r="K37" s="21">
        <v>74</v>
      </c>
      <c r="L37" s="24">
        <v>18.149999999999999</v>
      </c>
      <c r="M37" s="22">
        <v>18.3</v>
      </c>
      <c r="N37" s="20">
        <v>5140</v>
      </c>
      <c r="O37" s="20">
        <f t="shared" si="2"/>
        <v>5002.2479999999996</v>
      </c>
      <c r="Q37" s="22">
        <v>9</v>
      </c>
      <c r="R37" s="22">
        <v>9.15</v>
      </c>
      <c r="S37" s="54">
        <f>AVERAGE(I32:I35)</f>
        <v>5140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5140</v>
      </c>
      <c r="E38" s="20">
        <f t="shared" si="0"/>
        <v>5002.2479999999996</v>
      </c>
      <c r="F38" s="21">
        <v>43</v>
      </c>
      <c r="G38" s="22">
        <v>10.3</v>
      </c>
      <c r="H38" s="24">
        <v>10.45</v>
      </c>
      <c r="I38" s="20">
        <v>5140</v>
      </c>
      <c r="J38" s="20">
        <f t="shared" si="1"/>
        <v>5002.2479999999996</v>
      </c>
      <c r="K38" s="21">
        <v>75</v>
      </c>
      <c r="L38" s="24">
        <v>18.3</v>
      </c>
      <c r="M38" s="22">
        <v>18.45</v>
      </c>
      <c r="N38" s="20">
        <v>5140</v>
      </c>
      <c r="O38" s="20">
        <f t="shared" si="2"/>
        <v>5002.2479999999996</v>
      </c>
      <c r="Q38" s="22">
        <v>10</v>
      </c>
      <c r="R38" s="24">
        <v>10.15</v>
      </c>
      <c r="S38" s="54">
        <f>AVERAGE(I36:I39)</f>
        <v>5140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5140</v>
      </c>
      <c r="E39" s="20">
        <f t="shared" si="0"/>
        <v>5002.2479999999996</v>
      </c>
      <c r="F39" s="21">
        <v>44</v>
      </c>
      <c r="G39" s="22">
        <v>10.45</v>
      </c>
      <c r="H39" s="24">
        <v>11</v>
      </c>
      <c r="I39" s="20">
        <v>5140</v>
      </c>
      <c r="J39" s="20">
        <f t="shared" si="1"/>
        <v>5002.2479999999996</v>
      </c>
      <c r="K39" s="21">
        <v>76</v>
      </c>
      <c r="L39" s="24">
        <v>18.45</v>
      </c>
      <c r="M39" s="22">
        <v>19</v>
      </c>
      <c r="N39" s="20">
        <v>5140</v>
      </c>
      <c r="O39" s="20">
        <f t="shared" si="2"/>
        <v>5002.2479999999996</v>
      </c>
      <c r="Q39" s="22">
        <v>11</v>
      </c>
      <c r="R39" s="24">
        <v>11.15</v>
      </c>
      <c r="S39" s="54">
        <f>AVERAGE(I40:I43)</f>
        <v>5140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5140</v>
      </c>
      <c r="E40" s="20">
        <f t="shared" si="0"/>
        <v>5002.2479999999996</v>
      </c>
      <c r="F40" s="21">
        <v>45</v>
      </c>
      <c r="G40" s="22">
        <v>11</v>
      </c>
      <c r="H40" s="24">
        <v>11.15</v>
      </c>
      <c r="I40" s="20">
        <v>5140</v>
      </c>
      <c r="J40" s="20">
        <f t="shared" si="1"/>
        <v>5002.2479999999996</v>
      </c>
      <c r="K40" s="21">
        <v>77</v>
      </c>
      <c r="L40" s="24">
        <v>19</v>
      </c>
      <c r="M40" s="22">
        <v>19.149999999999999</v>
      </c>
      <c r="N40" s="20">
        <v>5140</v>
      </c>
      <c r="O40" s="20">
        <f t="shared" si="2"/>
        <v>5002.2479999999996</v>
      </c>
      <c r="Q40" s="22">
        <v>12</v>
      </c>
      <c r="R40" s="24">
        <v>12.15</v>
      </c>
      <c r="S40" s="54">
        <f>AVERAGE(I44:I47)</f>
        <v>5140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5140</v>
      </c>
      <c r="E41" s="20">
        <f t="shared" si="0"/>
        <v>5002.2479999999996</v>
      </c>
      <c r="F41" s="21">
        <v>46</v>
      </c>
      <c r="G41" s="22">
        <v>11.15</v>
      </c>
      <c r="H41" s="24">
        <v>11.3</v>
      </c>
      <c r="I41" s="20">
        <v>5140</v>
      </c>
      <c r="J41" s="20">
        <f t="shared" si="1"/>
        <v>5002.2479999999996</v>
      </c>
      <c r="K41" s="21">
        <v>78</v>
      </c>
      <c r="L41" s="24">
        <v>19.149999999999999</v>
      </c>
      <c r="M41" s="22">
        <v>19.3</v>
      </c>
      <c r="N41" s="20">
        <v>5140</v>
      </c>
      <c r="O41" s="20">
        <f t="shared" si="2"/>
        <v>5002.2479999999996</v>
      </c>
      <c r="Q41" s="22">
        <v>13</v>
      </c>
      <c r="R41" s="24">
        <v>13.15</v>
      </c>
      <c r="S41" s="54">
        <f>AVERAGE(I48:I51)</f>
        <v>5140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5140</v>
      </c>
      <c r="E42" s="20">
        <f t="shared" si="0"/>
        <v>5002.2479999999996</v>
      </c>
      <c r="F42" s="21">
        <v>47</v>
      </c>
      <c r="G42" s="22">
        <v>11.3</v>
      </c>
      <c r="H42" s="24">
        <v>11.45</v>
      </c>
      <c r="I42" s="20">
        <v>5140</v>
      </c>
      <c r="J42" s="20">
        <f t="shared" si="1"/>
        <v>5002.2479999999996</v>
      </c>
      <c r="K42" s="21">
        <v>79</v>
      </c>
      <c r="L42" s="24">
        <v>19.3</v>
      </c>
      <c r="M42" s="22">
        <v>19.45</v>
      </c>
      <c r="N42" s="20">
        <v>5140</v>
      </c>
      <c r="O42" s="20">
        <f t="shared" si="2"/>
        <v>5002.2479999999996</v>
      </c>
      <c r="Q42" s="22">
        <v>14</v>
      </c>
      <c r="R42" s="24">
        <v>14.15</v>
      </c>
      <c r="S42" s="54">
        <f>AVERAGE(I52:I55)</f>
        <v>5140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5140</v>
      </c>
      <c r="E43" s="20">
        <f t="shared" si="0"/>
        <v>5002.2479999999996</v>
      </c>
      <c r="F43" s="21">
        <v>48</v>
      </c>
      <c r="G43" s="22">
        <v>11.45</v>
      </c>
      <c r="H43" s="24">
        <v>12</v>
      </c>
      <c r="I43" s="20">
        <v>5140</v>
      </c>
      <c r="J43" s="20">
        <f t="shared" si="1"/>
        <v>5002.2479999999996</v>
      </c>
      <c r="K43" s="21">
        <v>80</v>
      </c>
      <c r="L43" s="24">
        <v>19.45</v>
      </c>
      <c r="M43" s="22">
        <v>20</v>
      </c>
      <c r="N43" s="20">
        <v>5140</v>
      </c>
      <c r="O43" s="20">
        <f t="shared" si="2"/>
        <v>5002.2479999999996</v>
      </c>
      <c r="Q43" s="22">
        <v>15</v>
      </c>
      <c r="R43" s="22">
        <v>15.15</v>
      </c>
      <c r="S43" s="54">
        <f>AVERAGE(I56:I59)</f>
        <v>5140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5140</v>
      </c>
      <c r="E44" s="20">
        <f t="shared" si="0"/>
        <v>5002.2479999999996</v>
      </c>
      <c r="F44" s="21">
        <v>49</v>
      </c>
      <c r="G44" s="22">
        <v>12</v>
      </c>
      <c r="H44" s="24">
        <v>12.15</v>
      </c>
      <c r="I44" s="20">
        <v>5140</v>
      </c>
      <c r="J44" s="20">
        <f t="shared" si="1"/>
        <v>5002.2479999999996</v>
      </c>
      <c r="K44" s="21">
        <v>81</v>
      </c>
      <c r="L44" s="24">
        <v>20</v>
      </c>
      <c r="M44" s="22">
        <v>20.149999999999999</v>
      </c>
      <c r="N44" s="20">
        <v>5140</v>
      </c>
      <c r="O44" s="20">
        <f t="shared" si="2"/>
        <v>5002.2479999999996</v>
      </c>
      <c r="Q44" s="22">
        <v>16</v>
      </c>
      <c r="R44" s="22">
        <v>16.149999999999999</v>
      </c>
      <c r="S44" s="54">
        <f>AVERAGE(N28:N31)</f>
        <v>5140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5140</v>
      </c>
      <c r="E45" s="20">
        <f t="shared" si="0"/>
        <v>5002.2479999999996</v>
      </c>
      <c r="F45" s="21">
        <v>50</v>
      </c>
      <c r="G45" s="22">
        <v>12.15</v>
      </c>
      <c r="H45" s="24">
        <v>12.3</v>
      </c>
      <c r="I45" s="20">
        <v>5140</v>
      </c>
      <c r="J45" s="20">
        <f t="shared" si="1"/>
        <v>5002.2479999999996</v>
      </c>
      <c r="K45" s="21">
        <v>82</v>
      </c>
      <c r="L45" s="24">
        <v>20.149999999999999</v>
      </c>
      <c r="M45" s="22">
        <v>20.3</v>
      </c>
      <c r="N45" s="20">
        <v>5140</v>
      </c>
      <c r="O45" s="20">
        <f t="shared" si="2"/>
        <v>5002.2479999999996</v>
      </c>
      <c r="Q45" s="22">
        <v>17</v>
      </c>
      <c r="R45" s="22">
        <v>17.149999999999999</v>
      </c>
      <c r="S45" s="54">
        <f>AVERAGE(N32:N35)</f>
        <v>5140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5140</v>
      </c>
      <c r="E46" s="20">
        <f t="shared" si="0"/>
        <v>5002.2479999999996</v>
      </c>
      <c r="F46" s="21">
        <v>51</v>
      </c>
      <c r="G46" s="22">
        <v>12.3</v>
      </c>
      <c r="H46" s="24">
        <v>12.45</v>
      </c>
      <c r="I46" s="20">
        <v>5140</v>
      </c>
      <c r="J46" s="20">
        <f t="shared" si="1"/>
        <v>5002.2479999999996</v>
      </c>
      <c r="K46" s="21">
        <v>83</v>
      </c>
      <c r="L46" s="24">
        <v>20.3</v>
      </c>
      <c r="M46" s="22">
        <v>20.45</v>
      </c>
      <c r="N46" s="20">
        <v>5140</v>
      </c>
      <c r="O46" s="20">
        <f t="shared" si="2"/>
        <v>5002.2479999999996</v>
      </c>
      <c r="Q46" s="24">
        <v>18</v>
      </c>
      <c r="R46" s="22">
        <v>18.149999999999999</v>
      </c>
      <c r="S46" s="54">
        <f>AVERAGE(N36:N39)</f>
        <v>5140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5140</v>
      </c>
      <c r="E47" s="20">
        <f t="shared" si="0"/>
        <v>5002.2479999999996</v>
      </c>
      <c r="F47" s="21">
        <v>52</v>
      </c>
      <c r="G47" s="22">
        <v>12.45</v>
      </c>
      <c r="H47" s="24">
        <v>13</v>
      </c>
      <c r="I47" s="20">
        <v>5140</v>
      </c>
      <c r="J47" s="20">
        <f t="shared" si="1"/>
        <v>5002.2479999999996</v>
      </c>
      <c r="K47" s="21">
        <v>84</v>
      </c>
      <c r="L47" s="24">
        <v>20.45</v>
      </c>
      <c r="M47" s="22">
        <v>21</v>
      </c>
      <c r="N47" s="20">
        <v>5140</v>
      </c>
      <c r="O47" s="20">
        <f t="shared" si="2"/>
        <v>5002.2479999999996</v>
      </c>
      <c r="Q47" s="24">
        <v>19</v>
      </c>
      <c r="R47" s="22">
        <v>19.149999999999999</v>
      </c>
      <c r="S47" s="54">
        <f>AVERAGE(N40:N43)</f>
        <v>5140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5140</v>
      </c>
      <c r="E48" s="20">
        <f t="shared" si="0"/>
        <v>5002.2479999999996</v>
      </c>
      <c r="F48" s="21">
        <v>53</v>
      </c>
      <c r="G48" s="22">
        <v>13</v>
      </c>
      <c r="H48" s="24">
        <v>13.15</v>
      </c>
      <c r="I48" s="20">
        <v>5140</v>
      </c>
      <c r="J48" s="20">
        <f t="shared" si="1"/>
        <v>5002.2479999999996</v>
      </c>
      <c r="K48" s="21">
        <v>85</v>
      </c>
      <c r="L48" s="24">
        <v>21</v>
      </c>
      <c r="M48" s="22">
        <v>21.15</v>
      </c>
      <c r="N48" s="20">
        <v>5140</v>
      </c>
      <c r="O48" s="20">
        <f t="shared" si="2"/>
        <v>5002.2479999999996</v>
      </c>
      <c r="Q48" s="24">
        <v>20</v>
      </c>
      <c r="R48" s="22">
        <v>20.149999999999999</v>
      </c>
      <c r="S48" s="54">
        <f>AVERAGE(N44:N47)</f>
        <v>5140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5140</v>
      </c>
      <c r="E49" s="20">
        <f t="shared" si="0"/>
        <v>5002.2479999999996</v>
      </c>
      <c r="F49" s="21">
        <v>54</v>
      </c>
      <c r="G49" s="22">
        <v>13.15</v>
      </c>
      <c r="H49" s="24">
        <v>13.3</v>
      </c>
      <c r="I49" s="20">
        <v>5140</v>
      </c>
      <c r="J49" s="20">
        <f t="shared" si="1"/>
        <v>5002.2479999999996</v>
      </c>
      <c r="K49" s="21">
        <v>86</v>
      </c>
      <c r="L49" s="24">
        <v>21.15</v>
      </c>
      <c r="M49" s="22">
        <v>21.3</v>
      </c>
      <c r="N49" s="20">
        <v>5140</v>
      </c>
      <c r="O49" s="20">
        <f t="shared" si="2"/>
        <v>5002.2479999999996</v>
      </c>
      <c r="Q49" s="24">
        <v>21</v>
      </c>
      <c r="R49" s="22">
        <v>21.15</v>
      </c>
      <c r="S49" s="54">
        <f>AVERAGE(N48:N51)</f>
        <v>5140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5140</v>
      </c>
      <c r="E50" s="20">
        <f t="shared" si="0"/>
        <v>5002.2479999999996</v>
      </c>
      <c r="F50" s="21">
        <v>55</v>
      </c>
      <c r="G50" s="22">
        <v>13.3</v>
      </c>
      <c r="H50" s="24">
        <v>13.45</v>
      </c>
      <c r="I50" s="20">
        <v>5140</v>
      </c>
      <c r="J50" s="20">
        <f t="shared" si="1"/>
        <v>5002.2479999999996</v>
      </c>
      <c r="K50" s="21">
        <v>87</v>
      </c>
      <c r="L50" s="24">
        <v>21.3</v>
      </c>
      <c r="M50" s="22">
        <v>21.45</v>
      </c>
      <c r="N50" s="20">
        <v>5140</v>
      </c>
      <c r="O50" s="20">
        <f t="shared" si="2"/>
        <v>5002.2479999999996</v>
      </c>
      <c r="Q50" s="24">
        <v>22</v>
      </c>
      <c r="R50" s="22">
        <v>22.15</v>
      </c>
      <c r="S50" s="54">
        <f>AVERAGE(N52:N55)</f>
        <v>5140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5140</v>
      </c>
      <c r="E51" s="20">
        <f t="shared" si="0"/>
        <v>5002.2479999999996</v>
      </c>
      <c r="F51" s="21">
        <v>56</v>
      </c>
      <c r="G51" s="22">
        <v>13.45</v>
      </c>
      <c r="H51" s="24">
        <v>14</v>
      </c>
      <c r="I51" s="20">
        <v>5140</v>
      </c>
      <c r="J51" s="20">
        <f t="shared" si="1"/>
        <v>5002.2479999999996</v>
      </c>
      <c r="K51" s="21">
        <v>88</v>
      </c>
      <c r="L51" s="24">
        <v>21.45</v>
      </c>
      <c r="M51" s="22">
        <v>22</v>
      </c>
      <c r="N51" s="20">
        <v>5140</v>
      </c>
      <c r="O51" s="20">
        <f t="shared" si="2"/>
        <v>5002.2479999999996</v>
      </c>
      <c r="Q51" s="24">
        <v>23</v>
      </c>
      <c r="R51" s="22">
        <v>23.15</v>
      </c>
      <c r="S51" s="54">
        <f>AVERAGE(N56:N59)</f>
        <v>5140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5140</v>
      </c>
      <c r="E52" s="20">
        <f t="shared" si="0"/>
        <v>5002.2479999999996</v>
      </c>
      <c r="F52" s="21">
        <v>57</v>
      </c>
      <c r="G52" s="22">
        <v>14</v>
      </c>
      <c r="H52" s="24">
        <v>14.15</v>
      </c>
      <c r="I52" s="20">
        <v>5140</v>
      </c>
      <c r="J52" s="20">
        <f t="shared" si="1"/>
        <v>5002.2479999999996</v>
      </c>
      <c r="K52" s="21">
        <v>89</v>
      </c>
      <c r="L52" s="24">
        <v>22</v>
      </c>
      <c r="M52" s="22">
        <v>22.15</v>
      </c>
      <c r="N52" s="20">
        <v>5140</v>
      </c>
      <c r="O52" s="20">
        <f t="shared" si="2"/>
        <v>5002.2479999999996</v>
      </c>
      <c r="Q52" s="53" t="s">
        <v>197</v>
      </c>
      <c r="S52" s="54">
        <f>AVERAGE(S28:S51)</f>
        <v>5140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5140</v>
      </c>
      <c r="E53" s="20">
        <f t="shared" si="0"/>
        <v>5002.2479999999996</v>
      </c>
      <c r="F53" s="21">
        <v>58</v>
      </c>
      <c r="G53" s="22">
        <v>14.15</v>
      </c>
      <c r="H53" s="24">
        <v>14.3</v>
      </c>
      <c r="I53" s="20">
        <v>5140</v>
      </c>
      <c r="J53" s="20">
        <f t="shared" si="1"/>
        <v>5002.2479999999996</v>
      </c>
      <c r="K53" s="21">
        <v>90</v>
      </c>
      <c r="L53" s="24">
        <v>22.15</v>
      </c>
      <c r="M53" s="22">
        <v>22.3</v>
      </c>
      <c r="N53" s="20">
        <v>5140</v>
      </c>
      <c r="O53" s="20">
        <f t="shared" si="2"/>
        <v>5002.2479999999996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5140</v>
      </c>
      <c r="E54" s="20">
        <f t="shared" si="0"/>
        <v>5002.2479999999996</v>
      </c>
      <c r="F54" s="21">
        <v>59</v>
      </c>
      <c r="G54" s="22">
        <v>14.3</v>
      </c>
      <c r="H54" s="24">
        <v>14.45</v>
      </c>
      <c r="I54" s="20">
        <v>5140</v>
      </c>
      <c r="J54" s="20">
        <f t="shared" si="1"/>
        <v>5002.2479999999996</v>
      </c>
      <c r="K54" s="21">
        <v>91</v>
      </c>
      <c r="L54" s="24">
        <v>22.3</v>
      </c>
      <c r="M54" s="22">
        <v>22.45</v>
      </c>
      <c r="N54" s="20">
        <v>5140</v>
      </c>
      <c r="O54" s="20">
        <f t="shared" si="2"/>
        <v>5002.2479999999996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5140</v>
      </c>
      <c r="E55" s="20">
        <f t="shared" si="0"/>
        <v>5002.2479999999996</v>
      </c>
      <c r="F55" s="21">
        <v>60</v>
      </c>
      <c r="G55" s="22">
        <v>14.45</v>
      </c>
      <c r="H55" s="22">
        <v>15</v>
      </c>
      <c r="I55" s="20">
        <v>5140</v>
      </c>
      <c r="J55" s="20">
        <f t="shared" si="1"/>
        <v>5002.2479999999996</v>
      </c>
      <c r="K55" s="21">
        <v>92</v>
      </c>
      <c r="L55" s="24">
        <v>22.45</v>
      </c>
      <c r="M55" s="22">
        <v>23</v>
      </c>
      <c r="N55" s="20">
        <v>5140</v>
      </c>
      <c r="O55" s="20">
        <f t="shared" si="2"/>
        <v>5002.2479999999996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5140</v>
      </c>
      <c r="E56" s="20">
        <f t="shared" si="0"/>
        <v>5002.2479999999996</v>
      </c>
      <c r="F56" s="21">
        <v>61</v>
      </c>
      <c r="G56" s="22">
        <v>15</v>
      </c>
      <c r="H56" s="22">
        <v>15.15</v>
      </c>
      <c r="I56" s="20">
        <v>5140</v>
      </c>
      <c r="J56" s="20">
        <f t="shared" si="1"/>
        <v>5002.2479999999996</v>
      </c>
      <c r="K56" s="21">
        <v>93</v>
      </c>
      <c r="L56" s="24">
        <v>23</v>
      </c>
      <c r="M56" s="22">
        <v>23.15</v>
      </c>
      <c r="N56" s="20">
        <v>5140</v>
      </c>
      <c r="O56" s="20">
        <f t="shared" si="2"/>
        <v>5002.2479999999996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5140</v>
      </c>
      <c r="E57" s="20">
        <f t="shared" si="0"/>
        <v>5002.2479999999996</v>
      </c>
      <c r="F57" s="21">
        <v>62</v>
      </c>
      <c r="G57" s="22">
        <v>15.15</v>
      </c>
      <c r="H57" s="22">
        <v>15.3</v>
      </c>
      <c r="I57" s="20">
        <v>5140</v>
      </c>
      <c r="J57" s="20">
        <f t="shared" si="1"/>
        <v>5002.2479999999996</v>
      </c>
      <c r="K57" s="21">
        <v>94</v>
      </c>
      <c r="L57" s="22">
        <v>23.15</v>
      </c>
      <c r="M57" s="22">
        <v>23.3</v>
      </c>
      <c r="N57" s="20">
        <v>5140</v>
      </c>
      <c r="O57" s="20">
        <f t="shared" si="2"/>
        <v>5002.2479999999996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5140</v>
      </c>
      <c r="E58" s="20">
        <f t="shared" si="0"/>
        <v>5002.2479999999996</v>
      </c>
      <c r="F58" s="21">
        <v>63</v>
      </c>
      <c r="G58" s="22">
        <v>15.3</v>
      </c>
      <c r="H58" s="22">
        <v>15.45</v>
      </c>
      <c r="I58" s="20">
        <v>5140</v>
      </c>
      <c r="J58" s="20">
        <f t="shared" si="1"/>
        <v>5002.2479999999996</v>
      </c>
      <c r="K58" s="21">
        <v>95</v>
      </c>
      <c r="L58" s="22">
        <v>23.3</v>
      </c>
      <c r="M58" s="22">
        <v>23.45</v>
      </c>
      <c r="N58" s="20">
        <v>5140</v>
      </c>
      <c r="O58" s="20">
        <f t="shared" si="2"/>
        <v>5002.2479999999996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5140</v>
      </c>
      <c r="E59" s="20">
        <f t="shared" si="0"/>
        <v>5002.2479999999996</v>
      </c>
      <c r="F59" s="21">
        <v>64</v>
      </c>
      <c r="G59" s="22">
        <v>15.45</v>
      </c>
      <c r="H59" s="22">
        <v>16</v>
      </c>
      <c r="I59" s="20">
        <v>5140</v>
      </c>
      <c r="J59" s="20">
        <f t="shared" si="1"/>
        <v>5002.2479999999996</v>
      </c>
      <c r="K59" s="26">
        <v>96</v>
      </c>
      <c r="L59" s="22">
        <v>23.45</v>
      </c>
      <c r="M59" s="27">
        <v>24</v>
      </c>
      <c r="N59" s="20">
        <v>5140</v>
      </c>
      <c r="O59" s="20">
        <f t="shared" si="2"/>
        <v>5002.2479999999996</v>
      </c>
    </row>
    <row r="60" spans="1:19" ht="12.75" customHeight="1">
      <c r="A60" s="28"/>
      <c r="B60" s="29"/>
      <c r="C60" s="30"/>
      <c r="D60" s="31">
        <f>SUM(D28:D59)</f>
        <v>164480</v>
      </c>
      <c r="E60" s="32">
        <f>SUM(E28:E59)</f>
        <v>160071.93599999987</v>
      </c>
      <c r="F60" s="33"/>
      <c r="G60" s="34"/>
      <c r="H60" s="34"/>
      <c r="I60" s="32">
        <f>SUM(I28:I59)</f>
        <v>164480</v>
      </c>
      <c r="J60" s="31">
        <f>SUM(J28:J59)</f>
        <v>160071.93599999987</v>
      </c>
      <c r="K60" s="33"/>
      <c r="L60" s="34"/>
      <c r="M60" s="34"/>
      <c r="N60" s="31">
        <f>SUM(N28:N59)</f>
        <v>164480</v>
      </c>
      <c r="O60" s="32">
        <f>SUM(O28:O59)</f>
        <v>160071.93599999987</v>
      </c>
      <c r="P60" s="12"/>
      <c r="Q60" s="35"/>
      <c r="R60" s="12"/>
    </row>
    <row r="64" spans="1:19" ht="12.75" customHeight="1">
      <c r="A64" t="s">
        <v>104</v>
      </c>
      <c r="B64">
        <f>SUM(D60,I60,N60)/(4000*1000)</f>
        <v>0.12336</v>
      </c>
      <c r="C64">
        <f>ROUNDDOWN(SUM(E60,J60,O60)/(4000*1000),4)</f>
        <v>0.12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106</v>
      </c>
      <c r="N12" s="2" t="s">
        <v>107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12330</v>
      </c>
      <c r="E28" s="20">
        <f t="shared" ref="E28:E59" si="0">D28*(100-2.68)/100</f>
        <v>11999.555999999999</v>
      </c>
      <c r="F28" s="21">
        <v>33</v>
      </c>
      <c r="G28" s="22">
        <v>8</v>
      </c>
      <c r="H28" s="22">
        <v>8.15</v>
      </c>
      <c r="I28" s="20">
        <v>12330</v>
      </c>
      <c r="J28" s="20">
        <f t="shared" ref="J28:J59" si="1">I28*(100-2.68)/100</f>
        <v>11999.555999999999</v>
      </c>
      <c r="K28" s="21">
        <v>65</v>
      </c>
      <c r="L28" s="22">
        <v>16</v>
      </c>
      <c r="M28" s="22">
        <v>16.149999999999999</v>
      </c>
      <c r="N28" s="20">
        <v>12330</v>
      </c>
      <c r="O28" s="20">
        <f t="shared" ref="O28:O59" si="2">N28*(100-2.68)/100</f>
        <v>11999.555999999999</v>
      </c>
      <c r="Q28" s="18">
        <v>0</v>
      </c>
      <c r="R28" s="19">
        <v>0.15</v>
      </c>
      <c r="S28" s="54">
        <f>AVERAGE(D28:D31)</f>
        <v>12330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12330</v>
      </c>
      <c r="E29" s="20">
        <f t="shared" si="0"/>
        <v>11999.555999999999</v>
      </c>
      <c r="F29" s="21">
        <v>34</v>
      </c>
      <c r="G29" s="22">
        <v>8.15</v>
      </c>
      <c r="H29" s="22">
        <v>8.3000000000000007</v>
      </c>
      <c r="I29" s="20">
        <v>12330</v>
      </c>
      <c r="J29" s="20">
        <f t="shared" si="1"/>
        <v>11999.555999999999</v>
      </c>
      <c r="K29" s="21">
        <v>66</v>
      </c>
      <c r="L29" s="22">
        <v>16.149999999999999</v>
      </c>
      <c r="M29" s="22">
        <v>16.3</v>
      </c>
      <c r="N29" s="20">
        <v>12330</v>
      </c>
      <c r="O29" s="20">
        <f t="shared" si="2"/>
        <v>11999.555999999999</v>
      </c>
      <c r="Q29" s="22">
        <v>1</v>
      </c>
      <c r="R29" s="19">
        <v>1.1499999999999999</v>
      </c>
      <c r="S29" s="54">
        <f>AVERAGE(D32:D35)</f>
        <v>12330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12330</v>
      </c>
      <c r="E30" s="20">
        <f t="shared" si="0"/>
        <v>11999.555999999999</v>
      </c>
      <c r="F30" s="21">
        <v>35</v>
      </c>
      <c r="G30" s="22">
        <v>8.3000000000000007</v>
      </c>
      <c r="H30" s="22">
        <v>8.4499999999999993</v>
      </c>
      <c r="I30" s="20">
        <v>12330</v>
      </c>
      <c r="J30" s="20">
        <f t="shared" si="1"/>
        <v>11999.555999999999</v>
      </c>
      <c r="K30" s="21">
        <v>67</v>
      </c>
      <c r="L30" s="22">
        <v>16.3</v>
      </c>
      <c r="M30" s="22">
        <v>16.45</v>
      </c>
      <c r="N30" s="20">
        <v>12330</v>
      </c>
      <c r="O30" s="20">
        <f t="shared" si="2"/>
        <v>11999.555999999999</v>
      </c>
      <c r="Q30" s="23">
        <v>2</v>
      </c>
      <c r="R30" s="19">
        <v>2.15</v>
      </c>
      <c r="S30" s="54">
        <f>AVERAGE(D36:D39)</f>
        <v>12330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12330</v>
      </c>
      <c r="E31" s="20">
        <f t="shared" si="0"/>
        <v>11999.555999999999</v>
      </c>
      <c r="F31" s="21">
        <v>36</v>
      </c>
      <c r="G31" s="22">
        <v>8.4499999999999993</v>
      </c>
      <c r="H31" s="22">
        <v>9</v>
      </c>
      <c r="I31" s="20">
        <v>12330</v>
      </c>
      <c r="J31" s="20">
        <f t="shared" si="1"/>
        <v>11999.555999999999</v>
      </c>
      <c r="K31" s="21">
        <v>68</v>
      </c>
      <c r="L31" s="22">
        <v>16.45</v>
      </c>
      <c r="M31" s="22">
        <v>17</v>
      </c>
      <c r="N31" s="20">
        <v>12330</v>
      </c>
      <c r="O31" s="20">
        <f t="shared" si="2"/>
        <v>11999.555999999999</v>
      </c>
      <c r="Q31" s="23">
        <v>3</v>
      </c>
      <c r="R31" s="25">
        <v>3.15</v>
      </c>
      <c r="S31" s="54">
        <f>AVERAGE(D40:D43)</f>
        <v>12330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12330</v>
      </c>
      <c r="E32" s="20">
        <f t="shared" si="0"/>
        <v>11999.555999999999</v>
      </c>
      <c r="F32" s="21">
        <v>37</v>
      </c>
      <c r="G32" s="22">
        <v>9</v>
      </c>
      <c r="H32" s="22">
        <v>9.15</v>
      </c>
      <c r="I32" s="20">
        <v>12330</v>
      </c>
      <c r="J32" s="20">
        <f t="shared" si="1"/>
        <v>11999.555999999999</v>
      </c>
      <c r="K32" s="21">
        <v>69</v>
      </c>
      <c r="L32" s="22">
        <v>17</v>
      </c>
      <c r="M32" s="22">
        <v>17.149999999999999</v>
      </c>
      <c r="N32" s="20">
        <v>12330</v>
      </c>
      <c r="O32" s="20">
        <f t="shared" si="2"/>
        <v>11999.555999999999</v>
      </c>
      <c r="Q32" s="23">
        <v>4</v>
      </c>
      <c r="R32" s="25">
        <v>4.1500000000000004</v>
      </c>
      <c r="S32" s="54">
        <f>AVERAGE(D44:D47)</f>
        <v>12330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12330</v>
      </c>
      <c r="E33" s="20">
        <f t="shared" si="0"/>
        <v>11999.555999999999</v>
      </c>
      <c r="F33" s="21">
        <v>38</v>
      </c>
      <c r="G33" s="22">
        <v>9.15</v>
      </c>
      <c r="H33" s="22">
        <v>9.3000000000000007</v>
      </c>
      <c r="I33" s="20">
        <v>12330</v>
      </c>
      <c r="J33" s="20">
        <f t="shared" si="1"/>
        <v>11999.555999999999</v>
      </c>
      <c r="K33" s="21">
        <v>70</v>
      </c>
      <c r="L33" s="22">
        <v>17.149999999999999</v>
      </c>
      <c r="M33" s="22">
        <v>17.3</v>
      </c>
      <c r="N33" s="20">
        <v>12330</v>
      </c>
      <c r="O33" s="20">
        <f t="shared" si="2"/>
        <v>11999.555999999999</v>
      </c>
      <c r="Q33" s="22">
        <v>5</v>
      </c>
      <c r="R33" s="25">
        <v>5.15</v>
      </c>
      <c r="S33" s="54">
        <f>AVERAGE(D48:D51)</f>
        <v>12330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12330</v>
      </c>
      <c r="E34" s="20">
        <f t="shared" si="0"/>
        <v>11999.555999999999</v>
      </c>
      <c r="F34" s="21">
        <v>39</v>
      </c>
      <c r="G34" s="22">
        <v>9.3000000000000007</v>
      </c>
      <c r="H34" s="22">
        <v>9.4499999999999993</v>
      </c>
      <c r="I34" s="20">
        <v>12330</v>
      </c>
      <c r="J34" s="20">
        <f t="shared" si="1"/>
        <v>11999.555999999999</v>
      </c>
      <c r="K34" s="21">
        <v>71</v>
      </c>
      <c r="L34" s="22">
        <v>17.3</v>
      </c>
      <c r="M34" s="22">
        <v>17.45</v>
      </c>
      <c r="N34" s="20">
        <v>12330</v>
      </c>
      <c r="O34" s="20">
        <f t="shared" si="2"/>
        <v>11999.555999999999</v>
      </c>
      <c r="Q34" s="22">
        <v>6</v>
      </c>
      <c r="R34" s="25">
        <v>6.15</v>
      </c>
      <c r="S34" s="54">
        <f>AVERAGE(D52:D55)</f>
        <v>12330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12330</v>
      </c>
      <c r="E35" s="20">
        <f t="shared" si="0"/>
        <v>11999.555999999999</v>
      </c>
      <c r="F35" s="21">
        <v>40</v>
      </c>
      <c r="G35" s="22">
        <v>9.4499999999999993</v>
      </c>
      <c r="H35" s="22">
        <v>10</v>
      </c>
      <c r="I35" s="20">
        <v>12330</v>
      </c>
      <c r="J35" s="20">
        <f t="shared" si="1"/>
        <v>11999.555999999999</v>
      </c>
      <c r="K35" s="21">
        <v>72</v>
      </c>
      <c r="L35" s="24">
        <v>17.45</v>
      </c>
      <c r="M35" s="22">
        <v>18</v>
      </c>
      <c r="N35" s="20">
        <v>12330</v>
      </c>
      <c r="O35" s="20">
        <f t="shared" si="2"/>
        <v>11999.555999999999</v>
      </c>
      <c r="Q35" s="22">
        <v>7</v>
      </c>
      <c r="R35" s="25">
        <v>7.15</v>
      </c>
      <c r="S35" s="54">
        <f>AVERAGE(D56:D59)</f>
        <v>12330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12330</v>
      </c>
      <c r="E36" s="20">
        <f t="shared" si="0"/>
        <v>11999.555999999999</v>
      </c>
      <c r="F36" s="21">
        <v>41</v>
      </c>
      <c r="G36" s="22">
        <v>10</v>
      </c>
      <c r="H36" s="24">
        <v>10.15</v>
      </c>
      <c r="I36" s="20">
        <v>12330</v>
      </c>
      <c r="J36" s="20">
        <f t="shared" si="1"/>
        <v>11999.555999999999</v>
      </c>
      <c r="K36" s="21">
        <v>73</v>
      </c>
      <c r="L36" s="24">
        <v>18</v>
      </c>
      <c r="M36" s="22">
        <v>18.149999999999999</v>
      </c>
      <c r="N36" s="20">
        <v>12330</v>
      </c>
      <c r="O36" s="20">
        <f t="shared" si="2"/>
        <v>11999.555999999999</v>
      </c>
      <c r="Q36" s="22">
        <v>8</v>
      </c>
      <c r="R36" s="22">
        <v>8.15</v>
      </c>
      <c r="S36" s="54">
        <f>AVERAGE(I28:I31)</f>
        <v>12330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12330</v>
      </c>
      <c r="E37" s="20">
        <f t="shared" si="0"/>
        <v>11999.555999999999</v>
      </c>
      <c r="F37" s="21">
        <v>42</v>
      </c>
      <c r="G37" s="22">
        <v>10.15</v>
      </c>
      <c r="H37" s="24">
        <v>10.3</v>
      </c>
      <c r="I37" s="20">
        <v>12330</v>
      </c>
      <c r="J37" s="20">
        <f t="shared" si="1"/>
        <v>11999.555999999999</v>
      </c>
      <c r="K37" s="21">
        <v>74</v>
      </c>
      <c r="L37" s="24">
        <v>18.149999999999999</v>
      </c>
      <c r="M37" s="22">
        <v>18.3</v>
      </c>
      <c r="N37" s="20">
        <v>12330</v>
      </c>
      <c r="O37" s="20">
        <f t="shared" si="2"/>
        <v>11999.555999999999</v>
      </c>
      <c r="Q37" s="22">
        <v>9</v>
      </c>
      <c r="R37" s="22">
        <v>9.15</v>
      </c>
      <c r="S37" s="54">
        <f>AVERAGE(I32:I35)</f>
        <v>12330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12330</v>
      </c>
      <c r="E38" s="20">
        <f t="shared" si="0"/>
        <v>11999.555999999999</v>
      </c>
      <c r="F38" s="21">
        <v>43</v>
      </c>
      <c r="G38" s="22">
        <v>10.3</v>
      </c>
      <c r="H38" s="24">
        <v>10.45</v>
      </c>
      <c r="I38" s="20">
        <v>12330</v>
      </c>
      <c r="J38" s="20">
        <f t="shared" si="1"/>
        <v>11999.555999999999</v>
      </c>
      <c r="K38" s="21">
        <v>75</v>
      </c>
      <c r="L38" s="24">
        <v>18.3</v>
      </c>
      <c r="M38" s="22">
        <v>18.45</v>
      </c>
      <c r="N38" s="20">
        <v>12330</v>
      </c>
      <c r="O38" s="20">
        <f t="shared" si="2"/>
        <v>11999.555999999999</v>
      </c>
      <c r="Q38" s="22">
        <v>10</v>
      </c>
      <c r="R38" s="24">
        <v>10.15</v>
      </c>
      <c r="S38" s="54">
        <f>AVERAGE(I36:I39)</f>
        <v>12330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12330</v>
      </c>
      <c r="E39" s="20">
        <f t="shared" si="0"/>
        <v>11999.555999999999</v>
      </c>
      <c r="F39" s="21">
        <v>44</v>
      </c>
      <c r="G39" s="22">
        <v>10.45</v>
      </c>
      <c r="H39" s="24">
        <v>11</v>
      </c>
      <c r="I39" s="20">
        <v>12330</v>
      </c>
      <c r="J39" s="20">
        <f t="shared" si="1"/>
        <v>11999.555999999999</v>
      </c>
      <c r="K39" s="21">
        <v>76</v>
      </c>
      <c r="L39" s="24">
        <v>18.45</v>
      </c>
      <c r="M39" s="22">
        <v>19</v>
      </c>
      <c r="N39" s="20">
        <v>12330</v>
      </c>
      <c r="O39" s="20">
        <f t="shared" si="2"/>
        <v>11999.555999999999</v>
      </c>
      <c r="Q39" s="22">
        <v>11</v>
      </c>
      <c r="R39" s="24">
        <v>11.15</v>
      </c>
      <c r="S39" s="54">
        <f>AVERAGE(I40:I43)</f>
        <v>12330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12330</v>
      </c>
      <c r="E40" s="20">
        <f t="shared" si="0"/>
        <v>11999.555999999999</v>
      </c>
      <c r="F40" s="21">
        <v>45</v>
      </c>
      <c r="G40" s="22">
        <v>11</v>
      </c>
      <c r="H40" s="24">
        <v>11.15</v>
      </c>
      <c r="I40" s="20">
        <v>12330</v>
      </c>
      <c r="J40" s="20">
        <f t="shared" si="1"/>
        <v>11999.555999999999</v>
      </c>
      <c r="K40" s="21">
        <v>77</v>
      </c>
      <c r="L40" s="24">
        <v>19</v>
      </c>
      <c r="M40" s="22">
        <v>19.149999999999999</v>
      </c>
      <c r="N40" s="20">
        <v>12330</v>
      </c>
      <c r="O40" s="20">
        <f t="shared" si="2"/>
        <v>11999.555999999999</v>
      </c>
      <c r="Q40" s="22">
        <v>12</v>
      </c>
      <c r="R40" s="24">
        <v>12.15</v>
      </c>
      <c r="S40" s="54">
        <f>AVERAGE(I44:I47)</f>
        <v>12330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12330</v>
      </c>
      <c r="E41" s="20">
        <f t="shared" si="0"/>
        <v>11999.555999999999</v>
      </c>
      <c r="F41" s="21">
        <v>46</v>
      </c>
      <c r="G41" s="22">
        <v>11.15</v>
      </c>
      <c r="H41" s="24">
        <v>11.3</v>
      </c>
      <c r="I41" s="20">
        <v>12330</v>
      </c>
      <c r="J41" s="20">
        <f t="shared" si="1"/>
        <v>11999.555999999999</v>
      </c>
      <c r="K41" s="21">
        <v>78</v>
      </c>
      <c r="L41" s="24">
        <v>19.149999999999999</v>
      </c>
      <c r="M41" s="22">
        <v>19.3</v>
      </c>
      <c r="N41" s="20">
        <v>12330</v>
      </c>
      <c r="O41" s="20">
        <f t="shared" si="2"/>
        <v>11999.555999999999</v>
      </c>
      <c r="Q41" s="22">
        <v>13</v>
      </c>
      <c r="R41" s="24">
        <v>13.15</v>
      </c>
      <c r="S41" s="54">
        <f>AVERAGE(I48:I51)</f>
        <v>12330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12330</v>
      </c>
      <c r="E42" s="20">
        <f t="shared" si="0"/>
        <v>11999.555999999999</v>
      </c>
      <c r="F42" s="21">
        <v>47</v>
      </c>
      <c r="G42" s="22">
        <v>11.3</v>
      </c>
      <c r="H42" s="24">
        <v>11.45</v>
      </c>
      <c r="I42" s="20">
        <v>12330</v>
      </c>
      <c r="J42" s="20">
        <f t="shared" si="1"/>
        <v>11999.555999999999</v>
      </c>
      <c r="K42" s="21">
        <v>79</v>
      </c>
      <c r="L42" s="24">
        <v>19.3</v>
      </c>
      <c r="M42" s="22">
        <v>19.45</v>
      </c>
      <c r="N42" s="20">
        <v>12330</v>
      </c>
      <c r="O42" s="20">
        <f t="shared" si="2"/>
        <v>11999.555999999999</v>
      </c>
      <c r="Q42" s="22">
        <v>14</v>
      </c>
      <c r="R42" s="24">
        <v>14.15</v>
      </c>
      <c r="S42" s="54">
        <f>AVERAGE(I52:I55)</f>
        <v>12330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12330</v>
      </c>
      <c r="E43" s="20">
        <f t="shared" si="0"/>
        <v>11999.555999999999</v>
      </c>
      <c r="F43" s="21">
        <v>48</v>
      </c>
      <c r="G43" s="22">
        <v>11.45</v>
      </c>
      <c r="H43" s="24">
        <v>12</v>
      </c>
      <c r="I43" s="20">
        <v>12330</v>
      </c>
      <c r="J43" s="20">
        <f t="shared" si="1"/>
        <v>11999.555999999999</v>
      </c>
      <c r="K43" s="21">
        <v>80</v>
      </c>
      <c r="L43" s="24">
        <v>19.45</v>
      </c>
      <c r="M43" s="22">
        <v>20</v>
      </c>
      <c r="N43" s="20">
        <v>12330</v>
      </c>
      <c r="O43" s="20">
        <f t="shared" si="2"/>
        <v>11999.555999999999</v>
      </c>
      <c r="Q43" s="22">
        <v>15</v>
      </c>
      <c r="R43" s="22">
        <v>15.15</v>
      </c>
      <c r="S43" s="54">
        <f>AVERAGE(I56:I59)</f>
        <v>12330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12330</v>
      </c>
      <c r="E44" s="20">
        <f t="shared" si="0"/>
        <v>11999.555999999999</v>
      </c>
      <c r="F44" s="21">
        <v>49</v>
      </c>
      <c r="G44" s="22">
        <v>12</v>
      </c>
      <c r="H44" s="24">
        <v>12.15</v>
      </c>
      <c r="I44" s="20">
        <v>12330</v>
      </c>
      <c r="J44" s="20">
        <f t="shared" si="1"/>
        <v>11999.555999999999</v>
      </c>
      <c r="K44" s="21">
        <v>81</v>
      </c>
      <c r="L44" s="24">
        <v>20</v>
      </c>
      <c r="M44" s="22">
        <v>20.149999999999999</v>
      </c>
      <c r="N44" s="20">
        <v>12330</v>
      </c>
      <c r="O44" s="20">
        <f t="shared" si="2"/>
        <v>11999.555999999999</v>
      </c>
      <c r="Q44" s="22">
        <v>16</v>
      </c>
      <c r="R44" s="22">
        <v>16.149999999999999</v>
      </c>
      <c r="S44" s="54">
        <f>AVERAGE(N28:N31)</f>
        <v>12330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12330</v>
      </c>
      <c r="E45" s="20">
        <f t="shared" si="0"/>
        <v>11999.555999999999</v>
      </c>
      <c r="F45" s="21">
        <v>50</v>
      </c>
      <c r="G45" s="22">
        <v>12.15</v>
      </c>
      <c r="H45" s="24">
        <v>12.3</v>
      </c>
      <c r="I45" s="20">
        <v>12330</v>
      </c>
      <c r="J45" s="20">
        <f t="shared" si="1"/>
        <v>11999.555999999999</v>
      </c>
      <c r="K45" s="21">
        <v>82</v>
      </c>
      <c r="L45" s="24">
        <v>20.149999999999999</v>
      </c>
      <c r="M45" s="22">
        <v>20.3</v>
      </c>
      <c r="N45" s="20">
        <v>12330</v>
      </c>
      <c r="O45" s="20">
        <f t="shared" si="2"/>
        <v>11999.555999999999</v>
      </c>
      <c r="Q45" s="22">
        <v>17</v>
      </c>
      <c r="R45" s="22">
        <v>17.149999999999999</v>
      </c>
      <c r="S45" s="54">
        <f>AVERAGE(N32:N35)</f>
        <v>12330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12330</v>
      </c>
      <c r="E46" s="20">
        <f t="shared" si="0"/>
        <v>11999.555999999999</v>
      </c>
      <c r="F46" s="21">
        <v>51</v>
      </c>
      <c r="G46" s="22">
        <v>12.3</v>
      </c>
      <c r="H46" s="24">
        <v>12.45</v>
      </c>
      <c r="I46" s="20">
        <v>12330</v>
      </c>
      <c r="J46" s="20">
        <f t="shared" si="1"/>
        <v>11999.555999999999</v>
      </c>
      <c r="K46" s="21">
        <v>83</v>
      </c>
      <c r="L46" s="24">
        <v>20.3</v>
      </c>
      <c r="M46" s="22">
        <v>20.45</v>
      </c>
      <c r="N46" s="20">
        <v>12330</v>
      </c>
      <c r="O46" s="20">
        <f t="shared" si="2"/>
        <v>11999.555999999999</v>
      </c>
      <c r="Q46" s="24">
        <v>18</v>
      </c>
      <c r="R46" s="22">
        <v>18.149999999999999</v>
      </c>
      <c r="S46" s="54">
        <f>AVERAGE(N36:N39)</f>
        <v>12330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12330</v>
      </c>
      <c r="E47" s="20">
        <f t="shared" si="0"/>
        <v>11999.555999999999</v>
      </c>
      <c r="F47" s="21">
        <v>52</v>
      </c>
      <c r="G47" s="22">
        <v>12.45</v>
      </c>
      <c r="H47" s="24">
        <v>13</v>
      </c>
      <c r="I47" s="20">
        <v>12330</v>
      </c>
      <c r="J47" s="20">
        <f t="shared" si="1"/>
        <v>11999.555999999999</v>
      </c>
      <c r="K47" s="21">
        <v>84</v>
      </c>
      <c r="L47" s="24">
        <v>20.45</v>
      </c>
      <c r="M47" s="22">
        <v>21</v>
      </c>
      <c r="N47" s="20">
        <v>12330</v>
      </c>
      <c r="O47" s="20">
        <f t="shared" si="2"/>
        <v>11999.555999999999</v>
      </c>
      <c r="Q47" s="24">
        <v>19</v>
      </c>
      <c r="R47" s="22">
        <v>19.149999999999999</v>
      </c>
      <c r="S47" s="54">
        <f>AVERAGE(N40:N43)</f>
        <v>12330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12330</v>
      </c>
      <c r="E48" s="20">
        <f t="shared" si="0"/>
        <v>11999.555999999999</v>
      </c>
      <c r="F48" s="21">
        <v>53</v>
      </c>
      <c r="G48" s="22">
        <v>13</v>
      </c>
      <c r="H48" s="24">
        <v>13.15</v>
      </c>
      <c r="I48" s="20">
        <v>12330</v>
      </c>
      <c r="J48" s="20">
        <f t="shared" si="1"/>
        <v>11999.555999999999</v>
      </c>
      <c r="K48" s="21">
        <v>85</v>
      </c>
      <c r="L48" s="24">
        <v>21</v>
      </c>
      <c r="M48" s="22">
        <v>21.15</v>
      </c>
      <c r="N48" s="20">
        <v>12330</v>
      </c>
      <c r="O48" s="20">
        <f t="shared" si="2"/>
        <v>11999.555999999999</v>
      </c>
      <c r="Q48" s="24">
        <v>20</v>
      </c>
      <c r="R48" s="22">
        <v>20.149999999999999</v>
      </c>
      <c r="S48" s="54">
        <f>AVERAGE(N44:N47)</f>
        <v>12330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12330</v>
      </c>
      <c r="E49" s="20">
        <f t="shared" si="0"/>
        <v>11999.555999999999</v>
      </c>
      <c r="F49" s="21">
        <v>54</v>
      </c>
      <c r="G49" s="22">
        <v>13.15</v>
      </c>
      <c r="H49" s="24">
        <v>13.3</v>
      </c>
      <c r="I49" s="20">
        <v>12330</v>
      </c>
      <c r="J49" s="20">
        <f t="shared" si="1"/>
        <v>11999.555999999999</v>
      </c>
      <c r="K49" s="21">
        <v>86</v>
      </c>
      <c r="L49" s="24">
        <v>21.15</v>
      </c>
      <c r="M49" s="22">
        <v>21.3</v>
      </c>
      <c r="N49" s="20">
        <v>12330</v>
      </c>
      <c r="O49" s="20">
        <f t="shared" si="2"/>
        <v>11999.555999999999</v>
      </c>
      <c r="Q49" s="24">
        <v>21</v>
      </c>
      <c r="R49" s="22">
        <v>21.15</v>
      </c>
      <c r="S49" s="54">
        <f>AVERAGE(N48:N51)</f>
        <v>12330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12330</v>
      </c>
      <c r="E50" s="20">
        <f t="shared" si="0"/>
        <v>11999.555999999999</v>
      </c>
      <c r="F50" s="21">
        <v>55</v>
      </c>
      <c r="G50" s="22">
        <v>13.3</v>
      </c>
      <c r="H50" s="24">
        <v>13.45</v>
      </c>
      <c r="I50" s="20">
        <v>12330</v>
      </c>
      <c r="J50" s="20">
        <f t="shared" si="1"/>
        <v>11999.555999999999</v>
      </c>
      <c r="K50" s="21">
        <v>87</v>
      </c>
      <c r="L50" s="24">
        <v>21.3</v>
      </c>
      <c r="M50" s="22">
        <v>21.45</v>
      </c>
      <c r="N50" s="20">
        <v>12330</v>
      </c>
      <c r="O50" s="20">
        <f t="shared" si="2"/>
        <v>11999.555999999999</v>
      </c>
      <c r="Q50" s="24">
        <v>22</v>
      </c>
      <c r="R50" s="22">
        <v>22.15</v>
      </c>
      <c r="S50" s="54">
        <f>AVERAGE(N52:N55)</f>
        <v>12330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12330</v>
      </c>
      <c r="E51" s="20">
        <f t="shared" si="0"/>
        <v>11999.555999999999</v>
      </c>
      <c r="F51" s="21">
        <v>56</v>
      </c>
      <c r="G51" s="22">
        <v>13.45</v>
      </c>
      <c r="H51" s="24">
        <v>14</v>
      </c>
      <c r="I51" s="20">
        <v>12330</v>
      </c>
      <c r="J51" s="20">
        <f t="shared" si="1"/>
        <v>11999.555999999999</v>
      </c>
      <c r="K51" s="21">
        <v>88</v>
      </c>
      <c r="L51" s="24">
        <v>21.45</v>
      </c>
      <c r="M51" s="22">
        <v>22</v>
      </c>
      <c r="N51" s="20">
        <v>12330</v>
      </c>
      <c r="O51" s="20">
        <f t="shared" si="2"/>
        <v>11999.555999999999</v>
      </c>
      <c r="Q51" s="24">
        <v>23</v>
      </c>
      <c r="R51" s="22">
        <v>23.15</v>
      </c>
      <c r="S51" s="54">
        <f>AVERAGE(N56:N59)</f>
        <v>12330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12330</v>
      </c>
      <c r="E52" s="20">
        <f t="shared" si="0"/>
        <v>11999.555999999999</v>
      </c>
      <c r="F52" s="21">
        <v>57</v>
      </c>
      <c r="G52" s="22">
        <v>14</v>
      </c>
      <c r="H52" s="24">
        <v>14.15</v>
      </c>
      <c r="I52" s="20">
        <v>12330</v>
      </c>
      <c r="J52" s="20">
        <f t="shared" si="1"/>
        <v>11999.555999999999</v>
      </c>
      <c r="K52" s="21">
        <v>89</v>
      </c>
      <c r="L52" s="24">
        <v>22</v>
      </c>
      <c r="M52" s="22">
        <v>22.15</v>
      </c>
      <c r="N52" s="20">
        <v>12330</v>
      </c>
      <c r="O52" s="20">
        <f t="shared" si="2"/>
        <v>11999.555999999999</v>
      </c>
      <c r="Q52" s="53" t="s">
        <v>197</v>
      </c>
      <c r="S52" s="54">
        <f>AVERAGE(S28:S51)</f>
        <v>12330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12330</v>
      </c>
      <c r="E53" s="20">
        <f t="shared" si="0"/>
        <v>11999.555999999999</v>
      </c>
      <c r="F53" s="21">
        <v>58</v>
      </c>
      <c r="G53" s="22">
        <v>14.15</v>
      </c>
      <c r="H53" s="24">
        <v>14.3</v>
      </c>
      <c r="I53" s="20">
        <v>12330</v>
      </c>
      <c r="J53" s="20">
        <f t="shared" si="1"/>
        <v>11999.555999999999</v>
      </c>
      <c r="K53" s="21">
        <v>90</v>
      </c>
      <c r="L53" s="24">
        <v>22.15</v>
      </c>
      <c r="M53" s="22">
        <v>22.3</v>
      </c>
      <c r="N53" s="20">
        <v>12330</v>
      </c>
      <c r="O53" s="20">
        <f t="shared" si="2"/>
        <v>11999.555999999999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12330</v>
      </c>
      <c r="E54" s="20">
        <f t="shared" si="0"/>
        <v>11999.555999999999</v>
      </c>
      <c r="F54" s="21">
        <v>59</v>
      </c>
      <c r="G54" s="22">
        <v>14.3</v>
      </c>
      <c r="H54" s="24">
        <v>14.45</v>
      </c>
      <c r="I54" s="20">
        <v>12330</v>
      </c>
      <c r="J54" s="20">
        <f t="shared" si="1"/>
        <v>11999.555999999999</v>
      </c>
      <c r="K54" s="21">
        <v>91</v>
      </c>
      <c r="L54" s="24">
        <v>22.3</v>
      </c>
      <c r="M54" s="22">
        <v>22.45</v>
      </c>
      <c r="N54" s="20">
        <v>12330</v>
      </c>
      <c r="O54" s="20">
        <f t="shared" si="2"/>
        <v>11999.555999999999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12330</v>
      </c>
      <c r="E55" s="20">
        <f t="shared" si="0"/>
        <v>11999.555999999999</v>
      </c>
      <c r="F55" s="21">
        <v>60</v>
      </c>
      <c r="G55" s="22">
        <v>14.45</v>
      </c>
      <c r="H55" s="22">
        <v>15</v>
      </c>
      <c r="I55" s="20">
        <v>12330</v>
      </c>
      <c r="J55" s="20">
        <f t="shared" si="1"/>
        <v>11999.555999999999</v>
      </c>
      <c r="K55" s="21">
        <v>92</v>
      </c>
      <c r="L55" s="24">
        <v>22.45</v>
      </c>
      <c r="M55" s="22">
        <v>23</v>
      </c>
      <c r="N55" s="20">
        <v>12330</v>
      </c>
      <c r="O55" s="20">
        <f t="shared" si="2"/>
        <v>11999.555999999999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12330</v>
      </c>
      <c r="E56" s="20">
        <f t="shared" si="0"/>
        <v>11999.555999999999</v>
      </c>
      <c r="F56" s="21">
        <v>61</v>
      </c>
      <c r="G56" s="22">
        <v>15</v>
      </c>
      <c r="H56" s="22">
        <v>15.15</v>
      </c>
      <c r="I56" s="20">
        <v>12330</v>
      </c>
      <c r="J56" s="20">
        <f t="shared" si="1"/>
        <v>11999.555999999999</v>
      </c>
      <c r="K56" s="21">
        <v>93</v>
      </c>
      <c r="L56" s="24">
        <v>23</v>
      </c>
      <c r="M56" s="22">
        <v>23.15</v>
      </c>
      <c r="N56" s="20">
        <v>12330</v>
      </c>
      <c r="O56" s="20">
        <f t="shared" si="2"/>
        <v>11999.555999999999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12330</v>
      </c>
      <c r="E57" s="20">
        <f t="shared" si="0"/>
        <v>11999.555999999999</v>
      </c>
      <c r="F57" s="21">
        <v>62</v>
      </c>
      <c r="G57" s="22">
        <v>15.15</v>
      </c>
      <c r="H57" s="22">
        <v>15.3</v>
      </c>
      <c r="I57" s="20">
        <v>12330</v>
      </c>
      <c r="J57" s="20">
        <f t="shared" si="1"/>
        <v>11999.555999999999</v>
      </c>
      <c r="K57" s="21">
        <v>94</v>
      </c>
      <c r="L57" s="22">
        <v>23.15</v>
      </c>
      <c r="M57" s="22">
        <v>23.3</v>
      </c>
      <c r="N57" s="20">
        <v>12330</v>
      </c>
      <c r="O57" s="20">
        <f t="shared" si="2"/>
        <v>11999.555999999999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12330</v>
      </c>
      <c r="E58" s="20">
        <f t="shared" si="0"/>
        <v>11999.555999999999</v>
      </c>
      <c r="F58" s="21">
        <v>63</v>
      </c>
      <c r="G58" s="22">
        <v>15.3</v>
      </c>
      <c r="H58" s="22">
        <v>15.45</v>
      </c>
      <c r="I58" s="20">
        <v>12330</v>
      </c>
      <c r="J58" s="20">
        <f t="shared" si="1"/>
        <v>11999.555999999999</v>
      </c>
      <c r="K58" s="21">
        <v>95</v>
      </c>
      <c r="L58" s="22">
        <v>23.3</v>
      </c>
      <c r="M58" s="22">
        <v>23.45</v>
      </c>
      <c r="N58" s="20">
        <v>12330</v>
      </c>
      <c r="O58" s="20">
        <f t="shared" si="2"/>
        <v>11999.555999999999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12330</v>
      </c>
      <c r="E59" s="20">
        <f t="shared" si="0"/>
        <v>11999.555999999999</v>
      </c>
      <c r="F59" s="21">
        <v>64</v>
      </c>
      <c r="G59" s="22">
        <v>15.45</v>
      </c>
      <c r="H59" s="22">
        <v>16</v>
      </c>
      <c r="I59" s="20">
        <v>12330</v>
      </c>
      <c r="J59" s="20">
        <f t="shared" si="1"/>
        <v>11999.555999999999</v>
      </c>
      <c r="K59" s="26">
        <v>96</v>
      </c>
      <c r="L59" s="22">
        <v>23.45</v>
      </c>
      <c r="M59" s="27">
        <v>24</v>
      </c>
      <c r="N59" s="20">
        <v>12330</v>
      </c>
      <c r="O59" s="20">
        <f t="shared" si="2"/>
        <v>11999.555999999999</v>
      </c>
    </row>
    <row r="60" spans="1:19" ht="12.75" customHeight="1">
      <c r="A60" s="28"/>
      <c r="B60" s="29"/>
      <c r="C60" s="30"/>
      <c r="D60" s="31">
        <f>SUM(D28:D59)</f>
        <v>394560</v>
      </c>
      <c r="E60" s="32">
        <f>SUM(E28:E59)</f>
        <v>383985.7919999999</v>
      </c>
      <c r="F60" s="33"/>
      <c r="G60" s="34"/>
      <c r="H60" s="34"/>
      <c r="I60" s="32">
        <f>SUM(I28:I59)</f>
        <v>394560</v>
      </c>
      <c r="J60" s="31">
        <f>SUM(J28:J59)</f>
        <v>383985.7919999999</v>
      </c>
      <c r="K60" s="33"/>
      <c r="L60" s="34"/>
      <c r="M60" s="34"/>
      <c r="N60" s="31">
        <f>SUM(N28:N59)</f>
        <v>394560</v>
      </c>
      <c r="O60" s="32">
        <f>SUM(O28:O59)</f>
        <v>383985.7919999999</v>
      </c>
      <c r="P60" s="12"/>
      <c r="Q60" s="35"/>
      <c r="R60" s="12"/>
    </row>
    <row r="64" spans="1:19" ht="12.75" customHeight="1">
      <c r="A64" t="s">
        <v>109</v>
      </c>
      <c r="B64">
        <f>SUM(D60,I60,N60)/(4000*1000)</f>
        <v>0.29592000000000002</v>
      </c>
      <c r="C64">
        <f>ROUNDDOWN(SUM(E60,J60,O60)/(4000*1000),4)</f>
        <v>0.28789999999999999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111</v>
      </c>
      <c r="N12" s="2" t="s">
        <v>112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D28*(100-2.68)/100</f>
        <v>10500.827999999998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I28*(100-2.68)/100</f>
        <v>10500.827999999998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N28*(100-2.68)/100</f>
        <v>10500.827999999998</v>
      </c>
      <c r="Q28" s="18">
        <v>0</v>
      </c>
      <c r="R28" s="19">
        <v>0.15</v>
      </c>
      <c r="S28" s="54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10500.827999999998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10500.827999999998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10500.827999999998</v>
      </c>
      <c r="Q29" s="22">
        <v>1</v>
      </c>
      <c r="R29" s="19">
        <v>1.1499999999999999</v>
      </c>
      <c r="S29" s="54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10500.827999999998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10500.827999999998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10500.827999999998</v>
      </c>
      <c r="Q30" s="23">
        <v>2</v>
      </c>
      <c r="R30" s="19">
        <v>2.15</v>
      </c>
      <c r="S30" s="54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10500.827999999998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10500.827999999998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10500.827999999998</v>
      </c>
      <c r="Q31" s="23">
        <v>3</v>
      </c>
      <c r="R31" s="25">
        <v>3.15</v>
      </c>
      <c r="S31" s="54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10500.827999999998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10500.827999999998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10500.827999999998</v>
      </c>
      <c r="Q32" s="23">
        <v>4</v>
      </c>
      <c r="R32" s="25">
        <v>4.1500000000000004</v>
      </c>
      <c r="S32" s="54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10500.827999999998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10500.827999999998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10500.827999999998</v>
      </c>
      <c r="Q33" s="22">
        <v>5</v>
      </c>
      <c r="R33" s="25">
        <v>5.15</v>
      </c>
      <c r="S33" s="54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10500.827999999998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10500.827999999998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10500.827999999998</v>
      </c>
      <c r="Q34" s="22">
        <v>6</v>
      </c>
      <c r="R34" s="25">
        <v>6.15</v>
      </c>
      <c r="S34" s="54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10500.827999999998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10500.827999999998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10500.827999999998</v>
      </c>
      <c r="Q35" s="22">
        <v>7</v>
      </c>
      <c r="R35" s="25">
        <v>7.15</v>
      </c>
      <c r="S35" s="54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10500.827999999998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10500.827999999998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10500.827999999998</v>
      </c>
      <c r="Q36" s="22">
        <v>8</v>
      </c>
      <c r="R36" s="22">
        <v>8.15</v>
      </c>
      <c r="S36" s="54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10500.827999999998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10500.827999999998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10500.827999999998</v>
      </c>
      <c r="Q37" s="22">
        <v>9</v>
      </c>
      <c r="R37" s="22">
        <v>9.15</v>
      </c>
      <c r="S37" s="54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10500.827999999998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10500.827999999998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10500.827999999998</v>
      </c>
      <c r="Q38" s="22">
        <v>10</v>
      </c>
      <c r="R38" s="24">
        <v>10.15</v>
      </c>
      <c r="S38" s="54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10500.827999999998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10500.827999999998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10500.827999999998</v>
      </c>
      <c r="Q39" s="22">
        <v>11</v>
      </c>
      <c r="R39" s="24">
        <v>11.15</v>
      </c>
      <c r="S39" s="54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10500.827999999998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10500.827999999998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10500.827999999998</v>
      </c>
      <c r="Q40" s="22">
        <v>12</v>
      </c>
      <c r="R40" s="24">
        <v>12.15</v>
      </c>
      <c r="S40" s="54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10500.827999999998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10500.827999999998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10500.827999999998</v>
      </c>
      <c r="Q41" s="22">
        <v>13</v>
      </c>
      <c r="R41" s="24">
        <v>13.15</v>
      </c>
      <c r="S41" s="54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10500.827999999998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10500.827999999998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10500.827999999998</v>
      </c>
      <c r="Q42" s="22">
        <v>14</v>
      </c>
      <c r="R42" s="24">
        <v>14.15</v>
      </c>
      <c r="S42" s="54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10500.827999999998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10500.827999999998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10500.827999999998</v>
      </c>
      <c r="Q43" s="22">
        <v>15</v>
      </c>
      <c r="R43" s="22">
        <v>15.15</v>
      </c>
      <c r="S43" s="54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10500.827999999998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10500.827999999998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10500.827999999998</v>
      </c>
      <c r="Q44" s="22">
        <v>16</v>
      </c>
      <c r="R44" s="22">
        <v>16.149999999999999</v>
      </c>
      <c r="S44" s="54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10500.827999999998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10500.827999999998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10500.827999999998</v>
      </c>
      <c r="Q45" s="22">
        <v>17</v>
      </c>
      <c r="R45" s="22">
        <v>17.149999999999999</v>
      </c>
      <c r="S45" s="54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10500.827999999998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10500.827999999998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10500.827999999998</v>
      </c>
      <c r="Q46" s="24">
        <v>18</v>
      </c>
      <c r="R46" s="22">
        <v>18.149999999999999</v>
      </c>
      <c r="S46" s="54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10500.827999999998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10500.827999999998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10500.827999999998</v>
      </c>
      <c r="Q47" s="24">
        <v>19</v>
      </c>
      <c r="R47" s="22">
        <v>19.149999999999999</v>
      </c>
      <c r="S47" s="54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10500.827999999998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10500.827999999998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10500.827999999998</v>
      </c>
      <c r="Q48" s="24">
        <v>20</v>
      </c>
      <c r="R48" s="22">
        <v>20.149999999999999</v>
      </c>
      <c r="S48" s="54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10500.827999999998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10500.827999999998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10500.827999999998</v>
      </c>
      <c r="Q49" s="24">
        <v>21</v>
      </c>
      <c r="R49" s="22">
        <v>21.15</v>
      </c>
      <c r="S49" s="54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10500.827999999998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10500.827999999998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10500.827999999998</v>
      </c>
      <c r="Q50" s="24">
        <v>22</v>
      </c>
      <c r="R50" s="22">
        <v>22.15</v>
      </c>
      <c r="S50" s="54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10500.827999999998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10500.827999999998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10500.827999999998</v>
      </c>
      <c r="Q51" s="24">
        <v>23</v>
      </c>
      <c r="R51" s="22">
        <v>23.15</v>
      </c>
      <c r="S51" s="54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10500.827999999998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10500.827999999998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10500.827999999998</v>
      </c>
      <c r="Q52" s="53" t="s">
        <v>197</v>
      </c>
      <c r="S52" s="54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10500.827999999998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10500.827999999998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10500.827999999998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10500.827999999998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10500.827999999998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10500.827999999998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10500.827999999998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10500.827999999998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10500.827999999998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10500.827999999998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10500.827999999998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10500.827999999998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10500.827999999998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10500.827999999998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10500.827999999998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10500.827999999998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10500.827999999998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10500.827999999998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10500.827999999998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10500.827999999998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10500.827999999998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336026.49599999987</v>
      </c>
      <c r="F60" s="33"/>
      <c r="G60" s="34"/>
      <c r="H60" s="34"/>
      <c r="I60" s="32">
        <f>SUM(I28:I59)</f>
        <v>345280</v>
      </c>
      <c r="J60" s="31">
        <f>SUM(J28:J59)</f>
        <v>336026.49599999987</v>
      </c>
      <c r="K60" s="33"/>
      <c r="L60" s="34"/>
      <c r="M60" s="34"/>
      <c r="N60" s="31">
        <f>SUM(N28:N59)</f>
        <v>345280</v>
      </c>
      <c r="O60" s="32">
        <f>SUM(O28:O59)</f>
        <v>336026.49599999987</v>
      </c>
      <c r="P60" s="12"/>
      <c r="Q60" s="35"/>
      <c r="R60" s="12"/>
    </row>
    <row r="64" spans="1:19" ht="12.75" customHeight="1">
      <c r="A64" t="s">
        <v>114</v>
      </c>
      <c r="B64">
        <f>SUM(D60,I60,N60)/(4000*1000)</f>
        <v>0.25896000000000002</v>
      </c>
      <c r="C64">
        <f>ROUNDDOWN(SUM(E60,J60,O60)/(4000*1000),4)</f>
        <v>0.252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116</v>
      </c>
      <c r="N12" s="2" t="s">
        <v>117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D28*(100-2.68)/100</f>
        <v>10500.827999999998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I28*(100-2.68)/100</f>
        <v>10500.827999999998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N28*(100-2.68)/100</f>
        <v>10500.827999999998</v>
      </c>
      <c r="Q28" s="18">
        <v>0</v>
      </c>
      <c r="R28" s="19">
        <v>0.15</v>
      </c>
      <c r="S28" s="54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10500.827999999998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10500.827999999998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10500.827999999998</v>
      </c>
      <c r="Q29" s="22">
        <v>1</v>
      </c>
      <c r="R29" s="19">
        <v>1.1499999999999999</v>
      </c>
      <c r="S29" s="54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10500.827999999998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10500.827999999998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10500.827999999998</v>
      </c>
      <c r="Q30" s="23">
        <v>2</v>
      </c>
      <c r="R30" s="19">
        <v>2.15</v>
      </c>
      <c r="S30" s="54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10500.827999999998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10500.827999999998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10500.827999999998</v>
      </c>
      <c r="Q31" s="23">
        <v>3</v>
      </c>
      <c r="R31" s="25">
        <v>3.15</v>
      </c>
      <c r="S31" s="54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10500.827999999998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10500.827999999998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10500.827999999998</v>
      </c>
      <c r="Q32" s="23">
        <v>4</v>
      </c>
      <c r="R32" s="25">
        <v>4.1500000000000004</v>
      </c>
      <c r="S32" s="54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10500.827999999998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10500.827999999998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10500.827999999998</v>
      </c>
      <c r="Q33" s="22">
        <v>5</v>
      </c>
      <c r="R33" s="25">
        <v>5.15</v>
      </c>
      <c r="S33" s="54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10500.827999999998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10500.827999999998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10500.827999999998</v>
      </c>
      <c r="Q34" s="22">
        <v>6</v>
      </c>
      <c r="R34" s="25">
        <v>6.15</v>
      </c>
      <c r="S34" s="54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10500.827999999998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10500.827999999998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10500.827999999998</v>
      </c>
      <c r="Q35" s="22">
        <v>7</v>
      </c>
      <c r="R35" s="25">
        <v>7.15</v>
      </c>
      <c r="S35" s="54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10500.827999999998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10500.827999999998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10500.827999999998</v>
      </c>
      <c r="Q36" s="22">
        <v>8</v>
      </c>
      <c r="R36" s="22">
        <v>8.15</v>
      </c>
      <c r="S36" s="54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10500.827999999998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10500.827999999998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10500.827999999998</v>
      </c>
      <c r="Q37" s="22">
        <v>9</v>
      </c>
      <c r="R37" s="22">
        <v>9.15</v>
      </c>
      <c r="S37" s="54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10500.827999999998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10500.827999999998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10500.827999999998</v>
      </c>
      <c r="Q38" s="22">
        <v>10</v>
      </c>
      <c r="R38" s="24">
        <v>10.15</v>
      </c>
      <c r="S38" s="54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10500.827999999998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10500.827999999998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10500.827999999998</v>
      </c>
      <c r="Q39" s="22">
        <v>11</v>
      </c>
      <c r="R39" s="24">
        <v>11.15</v>
      </c>
      <c r="S39" s="54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10500.827999999998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10500.827999999998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10500.827999999998</v>
      </c>
      <c r="Q40" s="22">
        <v>12</v>
      </c>
      <c r="R40" s="24">
        <v>12.15</v>
      </c>
      <c r="S40" s="54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10500.827999999998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10500.827999999998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10500.827999999998</v>
      </c>
      <c r="Q41" s="22">
        <v>13</v>
      </c>
      <c r="R41" s="24">
        <v>13.15</v>
      </c>
      <c r="S41" s="54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10500.827999999998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10500.827999999998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10500.827999999998</v>
      </c>
      <c r="Q42" s="22">
        <v>14</v>
      </c>
      <c r="R42" s="24">
        <v>14.15</v>
      </c>
      <c r="S42" s="54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10500.827999999998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10500.827999999998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10500.827999999998</v>
      </c>
      <c r="Q43" s="22">
        <v>15</v>
      </c>
      <c r="R43" s="22">
        <v>15.15</v>
      </c>
      <c r="S43" s="54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10500.827999999998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10500.827999999998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10500.827999999998</v>
      </c>
      <c r="Q44" s="22">
        <v>16</v>
      </c>
      <c r="R44" s="22">
        <v>16.149999999999999</v>
      </c>
      <c r="S44" s="54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10500.827999999998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10500.827999999998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10500.827999999998</v>
      </c>
      <c r="Q45" s="22">
        <v>17</v>
      </c>
      <c r="R45" s="22">
        <v>17.149999999999999</v>
      </c>
      <c r="S45" s="54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10500.827999999998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10500.827999999998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10500.827999999998</v>
      </c>
      <c r="Q46" s="24">
        <v>18</v>
      </c>
      <c r="R46" s="22">
        <v>18.149999999999999</v>
      </c>
      <c r="S46" s="54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10500.827999999998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10500.827999999998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10500.827999999998</v>
      </c>
      <c r="Q47" s="24">
        <v>19</v>
      </c>
      <c r="R47" s="22">
        <v>19.149999999999999</v>
      </c>
      <c r="S47" s="54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10500.827999999998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10500.827999999998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10500.827999999998</v>
      </c>
      <c r="Q48" s="24">
        <v>20</v>
      </c>
      <c r="R48" s="22">
        <v>20.149999999999999</v>
      </c>
      <c r="S48" s="54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10500.827999999998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10500.827999999998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10500.827999999998</v>
      </c>
      <c r="Q49" s="24">
        <v>21</v>
      </c>
      <c r="R49" s="22">
        <v>21.15</v>
      </c>
      <c r="S49" s="54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10500.827999999998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10500.827999999998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10500.827999999998</v>
      </c>
      <c r="Q50" s="24">
        <v>22</v>
      </c>
      <c r="R50" s="22">
        <v>22.15</v>
      </c>
      <c r="S50" s="54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10500.827999999998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10500.827999999998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10500.827999999998</v>
      </c>
      <c r="Q51" s="24">
        <v>23</v>
      </c>
      <c r="R51" s="22">
        <v>23.15</v>
      </c>
      <c r="S51" s="54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10500.827999999998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10500.827999999998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10500.827999999998</v>
      </c>
      <c r="Q52" s="53" t="s">
        <v>197</v>
      </c>
      <c r="S52" s="54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10500.827999999998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10500.827999999998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10500.827999999998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10500.827999999998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10500.827999999998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10500.827999999998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10500.827999999998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10500.827999999998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10500.827999999998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10500.827999999998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10500.827999999998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10500.827999999998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10500.827999999998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10500.827999999998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10500.827999999998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10500.827999999998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10500.827999999998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10500.827999999998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10500.827999999998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10500.827999999998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10500.827999999998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336026.49599999987</v>
      </c>
      <c r="F60" s="33"/>
      <c r="G60" s="34"/>
      <c r="H60" s="34"/>
      <c r="I60" s="32">
        <f>SUM(I28:I59)</f>
        <v>345280</v>
      </c>
      <c r="J60" s="31">
        <f>SUM(J28:J59)</f>
        <v>336026.49599999987</v>
      </c>
      <c r="K60" s="33"/>
      <c r="L60" s="34"/>
      <c r="M60" s="34"/>
      <c r="N60" s="31">
        <f>SUM(N28:N59)</f>
        <v>345280</v>
      </c>
      <c r="O60" s="32">
        <f>SUM(O28:O59)</f>
        <v>336026.49599999987</v>
      </c>
      <c r="P60" s="12"/>
      <c r="Q60" s="35"/>
      <c r="R60" s="12"/>
    </row>
    <row r="64" spans="1:19" ht="12.75" customHeight="1">
      <c r="A64" t="s">
        <v>118</v>
      </c>
      <c r="B64">
        <f>SUM(D60,I60,N60)/(4000*1000)</f>
        <v>0.25896000000000002</v>
      </c>
      <c r="C64">
        <f>ROUNDDOWN(SUM(E60,J60,O60)/(4000*1000),4)</f>
        <v>0.252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120</v>
      </c>
      <c r="N12" s="2" t="s">
        <v>121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D28*(100-2.68)/100</f>
        <v>10500.827999999998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I28*(100-2.68)/100</f>
        <v>10500.827999999998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N28*(100-2.68)/100</f>
        <v>10500.827999999998</v>
      </c>
      <c r="Q28" s="18">
        <v>0</v>
      </c>
      <c r="R28" s="19">
        <v>0.15</v>
      </c>
      <c r="S28" s="54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10500.827999999998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10500.827999999998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10500.827999999998</v>
      </c>
      <c r="Q29" s="22">
        <v>1</v>
      </c>
      <c r="R29" s="19">
        <v>1.1499999999999999</v>
      </c>
      <c r="S29" s="54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10500.827999999998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10500.827999999998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10500.827999999998</v>
      </c>
      <c r="Q30" s="23">
        <v>2</v>
      </c>
      <c r="R30" s="19">
        <v>2.15</v>
      </c>
      <c r="S30" s="54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10500.827999999998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10500.827999999998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10500.827999999998</v>
      </c>
      <c r="Q31" s="23">
        <v>3</v>
      </c>
      <c r="R31" s="25">
        <v>3.15</v>
      </c>
      <c r="S31" s="54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10500.827999999998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10500.827999999998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10500.827999999998</v>
      </c>
      <c r="Q32" s="23">
        <v>4</v>
      </c>
      <c r="R32" s="25">
        <v>4.1500000000000004</v>
      </c>
      <c r="S32" s="54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10500.827999999998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10500.827999999998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10500.827999999998</v>
      </c>
      <c r="Q33" s="22">
        <v>5</v>
      </c>
      <c r="R33" s="25">
        <v>5.15</v>
      </c>
      <c r="S33" s="54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10500.827999999998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10500.827999999998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10500.827999999998</v>
      </c>
      <c r="Q34" s="22">
        <v>6</v>
      </c>
      <c r="R34" s="25">
        <v>6.15</v>
      </c>
      <c r="S34" s="54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10500.827999999998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10500.827999999998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10500.827999999998</v>
      </c>
      <c r="Q35" s="22">
        <v>7</v>
      </c>
      <c r="R35" s="25">
        <v>7.15</v>
      </c>
      <c r="S35" s="54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10500.827999999998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10500.827999999998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10500.827999999998</v>
      </c>
      <c r="Q36" s="22">
        <v>8</v>
      </c>
      <c r="R36" s="22">
        <v>8.15</v>
      </c>
      <c r="S36" s="54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10500.827999999998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10500.827999999998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10500.827999999998</v>
      </c>
      <c r="Q37" s="22">
        <v>9</v>
      </c>
      <c r="R37" s="22">
        <v>9.15</v>
      </c>
      <c r="S37" s="54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10500.827999999998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10500.827999999998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10500.827999999998</v>
      </c>
      <c r="Q38" s="22">
        <v>10</v>
      </c>
      <c r="R38" s="24">
        <v>10.15</v>
      </c>
      <c r="S38" s="54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10500.827999999998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10500.827999999998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10500.827999999998</v>
      </c>
      <c r="Q39" s="22">
        <v>11</v>
      </c>
      <c r="R39" s="24">
        <v>11.15</v>
      </c>
      <c r="S39" s="54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10500.827999999998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10500.827999999998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10500.827999999998</v>
      </c>
      <c r="Q40" s="22">
        <v>12</v>
      </c>
      <c r="R40" s="24">
        <v>12.15</v>
      </c>
      <c r="S40" s="54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10500.827999999998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10500.827999999998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10500.827999999998</v>
      </c>
      <c r="Q41" s="22">
        <v>13</v>
      </c>
      <c r="R41" s="24">
        <v>13.15</v>
      </c>
      <c r="S41" s="54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10500.827999999998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10500.827999999998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10500.827999999998</v>
      </c>
      <c r="Q42" s="22">
        <v>14</v>
      </c>
      <c r="R42" s="24">
        <v>14.15</v>
      </c>
      <c r="S42" s="54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10500.827999999998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10500.827999999998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10500.827999999998</v>
      </c>
      <c r="Q43" s="22">
        <v>15</v>
      </c>
      <c r="R43" s="22">
        <v>15.15</v>
      </c>
      <c r="S43" s="54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10500.827999999998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10500.827999999998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10500.827999999998</v>
      </c>
      <c r="Q44" s="22">
        <v>16</v>
      </c>
      <c r="R44" s="22">
        <v>16.149999999999999</v>
      </c>
      <c r="S44" s="54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10500.827999999998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10500.827999999998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10500.827999999998</v>
      </c>
      <c r="Q45" s="22">
        <v>17</v>
      </c>
      <c r="R45" s="22">
        <v>17.149999999999999</v>
      </c>
      <c r="S45" s="54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10500.827999999998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10500.827999999998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10500.827999999998</v>
      </c>
      <c r="Q46" s="24">
        <v>18</v>
      </c>
      <c r="R46" s="22">
        <v>18.149999999999999</v>
      </c>
      <c r="S46" s="54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10500.827999999998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10500.827999999998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10500.827999999998</v>
      </c>
      <c r="Q47" s="24">
        <v>19</v>
      </c>
      <c r="R47" s="22">
        <v>19.149999999999999</v>
      </c>
      <c r="S47" s="54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10500.827999999998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10500.827999999998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10500.827999999998</v>
      </c>
      <c r="Q48" s="24">
        <v>20</v>
      </c>
      <c r="R48" s="22">
        <v>20.149999999999999</v>
      </c>
      <c r="S48" s="54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10500.827999999998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10500.827999999998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10500.827999999998</v>
      </c>
      <c r="Q49" s="24">
        <v>21</v>
      </c>
      <c r="R49" s="22">
        <v>21.15</v>
      </c>
      <c r="S49" s="54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10500.827999999998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10500.827999999998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10500.827999999998</v>
      </c>
      <c r="Q50" s="24">
        <v>22</v>
      </c>
      <c r="R50" s="22">
        <v>22.15</v>
      </c>
      <c r="S50" s="54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10500.827999999998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10500.827999999998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10500.827999999998</v>
      </c>
      <c r="Q51" s="24">
        <v>23</v>
      </c>
      <c r="R51" s="22">
        <v>23.15</v>
      </c>
      <c r="S51" s="54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10500.827999999998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10500.827999999998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10500.827999999998</v>
      </c>
      <c r="Q52" s="53" t="s">
        <v>197</v>
      </c>
      <c r="S52" s="54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10500.827999999998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10500.827999999998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10500.827999999998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10500.827999999998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10500.827999999998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10500.827999999998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10500.827999999998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10500.827999999998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10500.827999999998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10500.827999999998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10500.827999999998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10500.827999999998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10500.827999999998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10500.827999999998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10500.827999999998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10500.827999999998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10500.827999999998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10500.827999999998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10500.827999999998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10500.827999999998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10500.827999999998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336026.49599999987</v>
      </c>
      <c r="F60" s="33"/>
      <c r="G60" s="34"/>
      <c r="H60" s="34"/>
      <c r="I60" s="32">
        <f>SUM(I28:I59)</f>
        <v>345280</v>
      </c>
      <c r="J60" s="31">
        <f>SUM(J28:J59)</f>
        <v>336026.49599999987</v>
      </c>
      <c r="K60" s="33"/>
      <c r="L60" s="34"/>
      <c r="M60" s="34"/>
      <c r="N60" s="31">
        <f>SUM(N28:N59)</f>
        <v>345280</v>
      </c>
      <c r="O60" s="32">
        <f>SUM(O28:O59)</f>
        <v>336026.49599999987</v>
      </c>
      <c r="P60" s="12"/>
      <c r="Q60" s="35"/>
      <c r="R60" s="12"/>
    </row>
    <row r="64" spans="1:19" ht="12.75" customHeight="1">
      <c r="A64" t="s">
        <v>122</v>
      </c>
      <c r="B64">
        <f>SUM(D60,I60,N60)/(4000*1000)</f>
        <v>0.25896000000000002</v>
      </c>
      <c r="C64">
        <f>ROUNDDOWN(SUM(E60,J60,O60)/(4000*1000),4)</f>
        <v>0.252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37</v>
      </c>
      <c r="N12" s="2" t="s">
        <v>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39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8760</v>
      </c>
      <c r="E28" s="20">
        <f t="shared" ref="E28:E59" si="0">D28*(100-2.68)/100</f>
        <v>8525.232</v>
      </c>
      <c r="F28" s="21">
        <v>33</v>
      </c>
      <c r="G28" s="22">
        <v>8</v>
      </c>
      <c r="H28" s="22">
        <v>8.15</v>
      </c>
      <c r="I28" s="20">
        <v>10800</v>
      </c>
      <c r="J28" s="20">
        <f t="shared" ref="J28:J59" si="1">I28*(100-2.68)/100</f>
        <v>10510.56</v>
      </c>
      <c r="K28" s="21">
        <v>65</v>
      </c>
      <c r="L28" s="22">
        <v>16</v>
      </c>
      <c r="M28" s="22">
        <v>16.149999999999999</v>
      </c>
      <c r="N28" s="20">
        <v>10800</v>
      </c>
      <c r="O28" s="20">
        <f t="shared" ref="O28:O59" si="2">N28*(100-2.68)/100</f>
        <v>10510.56</v>
      </c>
      <c r="Q28" s="18">
        <v>0</v>
      </c>
      <c r="R28" s="19">
        <v>0.15</v>
      </c>
      <c r="S28" s="54">
        <f>AVERAGE(D28:D31)</f>
        <v>8760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8760</v>
      </c>
      <c r="E29" s="20">
        <f t="shared" si="0"/>
        <v>8525.232</v>
      </c>
      <c r="F29" s="21">
        <v>34</v>
      </c>
      <c r="G29" s="22">
        <v>8.15</v>
      </c>
      <c r="H29" s="22">
        <v>8.3000000000000007</v>
      </c>
      <c r="I29" s="20">
        <v>10800</v>
      </c>
      <c r="J29" s="20">
        <f t="shared" si="1"/>
        <v>10510.56</v>
      </c>
      <c r="K29" s="21">
        <v>66</v>
      </c>
      <c r="L29" s="22">
        <v>16.149999999999999</v>
      </c>
      <c r="M29" s="22">
        <v>16.3</v>
      </c>
      <c r="N29" s="20">
        <v>10800</v>
      </c>
      <c r="O29" s="20">
        <f t="shared" si="2"/>
        <v>10510.56</v>
      </c>
      <c r="Q29" s="22">
        <v>1</v>
      </c>
      <c r="R29" s="19">
        <v>1.1499999999999999</v>
      </c>
      <c r="S29" s="54">
        <f>AVERAGE(D32:D35)</f>
        <v>8760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8760</v>
      </c>
      <c r="E30" s="20">
        <f t="shared" si="0"/>
        <v>8525.232</v>
      </c>
      <c r="F30" s="21">
        <v>35</v>
      </c>
      <c r="G30" s="22">
        <v>8.3000000000000007</v>
      </c>
      <c r="H30" s="22">
        <v>8.4499999999999993</v>
      </c>
      <c r="I30" s="20">
        <v>10800</v>
      </c>
      <c r="J30" s="20">
        <f t="shared" si="1"/>
        <v>10510.56</v>
      </c>
      <c r="K30" s="21">
        <v>67</v>
      </c>
      <c r="L30" s="22">
        <v>16.3</v>
      </c>
      <c r="M30" s="22">
        <v>16.45</v>
      </c>
      <c r="N30" s="20">
        <v>10800</v>
      </c>
      <c r="O30" s="20">
        <f t="shared" si="2"/>
        <v>10510.56</v>
      </c>
      <c r="Q30" s="23">
        <v>2</v>
      </c>
      <c r="R30" s="19">
        <v>2.15</v>
      </c>
      <c r="S30" s="54">
        <f>AVERAGE(D36:D39)</f>
        <v>8760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8760</v>
      </c>
      <c r="E31" s="20">
        <f t="shared" si="0"/>
        <v>8525.232</v>
      </c>
      <c r="F31" s="21">
        <v>36</v>
      </c>
      <c r="G31" s="22">
        <v>8.4499999999999993</v>
      </c>
      <c r="H31" s="22">
        <v>9</v>
      </c>
      <c r="I31" s="20">
        <v>10800</v>
      </c>
      <c r="J31" s="20">
        <f t="shared" si="1"/>
        <v>10510.56</v>
      </c>
      <c r="K31" s="21">
        <v>68</v>
      </c>
      <c r="L31" s="22">
        <v>16.45</v>
      </c>
      <c r="M31" s="22">
        <v>17</v>
      </c>
      <c r="N31" s="20">
        <v>10800</v>
      </c>
      <c r="O31" s="20">
        <f t="shared" si="2"/>
        <v>10510.56</v>
      </c>
      <c r="Q31" s="23">
        <v>3</v>
      </c>
      <c r="R31" s="25">
        <v>3.15</v>
      </c>
      <c r="S31" s="54">
        <f>AVERAGE(D40:D43)</f>
        <v>8760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8760</v>
      </c>
      <c r="E32" s="20">
        <f t="shared" si="0"/>
        <v>8525.232</v>
      </c>
      <c r="F32" s="21">
        <v>37</v>
      </c>
      <c r="G32" s="22">
        <v>9</v>
      </c>
      <c r="H32" s="22">
        <v>9.15</v>
      </c>
      <c r="I32" s="20">
        <v>10800</v>
      </c>
      <c r="J32" s="20">
        <f t="shared" si="1"/>
        <v>10510.56</v>
      </c>
      <c r="K32" s="21">
        <v>69</v>
      </c>
      <c r="L32" s="22">
        <v>17</v>
      </c>
      <c r="M32" s="22">
        <v>17.149999999999999</v>
      </c>
      <c r="N32" s="20">
        <v>10800</v>
      </c>
      <c r="O32" s="20">
        <f t="shared" si="2"/>
        <v>10510.56</v>
      </c>
      <c r="Q32" s="23">
        <v>4</v>
      </c>
      <c r="R32" s="25">
        <v>4.1500000000000004</v>
      </c>
      <c r="S32" s="54">
        <f>AVERAGE(D44:D47)</f>
        <v>8760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8760</v>
      </c>
      <c r="E33" s="20">
        <f t="shared" si="0"/>
        <v>8525.232</v>
      </c>
      <c r="F33" s="21">
        <v>38</v>
      </c>
      <c r="G33" s="22">
        <v>9.15</v>
      </c>
      <c r="H33" s="22">
        <v>9.3000000000000007</v>
      </c>
      <c r="I33" s="20">
        <v>10800</v>
      </c>
      <c r="J33" s="20">
        <f t="shared" si="1"/>
        <v>10510.56</v>
      </c>
      <c r="K33" s="21">
        <v>70</v>
      </c>
      <c r="L33" s="22">
        <v>17.149999999999999</v>
      </c>
      <c r="M33" s="22">
        <v>17.3</v>
      </c>
      <c r="N33" s="20">
        <v>10800</v>
      </c>
      <c r="O33" s="20">
        <f t="shared" si="2"/>
        <v>10510.56</v>
      </c>
      <c r="Q33" s="22">
        <v>5</v>
      </c>
      <c r="R33" s="25">
        <v>5.15</v>
      </c>
      <c r="S33" s="54">
        <f>AVERAGE(D48:D51)</f>
        <v>8760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8760</v>
      </c>
      <c r="E34" s="20">
        <f t="shared" si="0"/>
        <v>8525.232</v>
      </c>
      <c r="F34" s="21">
        <v>39</v>
      </c>
      <c r="G34" s="22">
        <v>9.3000000000000007</v>
      </c>
      <c r="H34" s="22">
        <v>9.4499999999999993</v>
      </c>
      <c r="I34" s="20">
        <v>10800</v>
      </c>
      <c r="J34" s="20">
        <f t="shared" si="1"/>
        <v>10510.56</v>
      </c>
      <c r="K34" s="21">
        <v>71</v>
      </c>
      <c r="L34" s="22">
        <v>17.3</v>
      </c>
      <c r="M34" s="22">
        <v>17.45</v>
      </c>
      <c r="N34" s="20">
        <v>10800</v>
      </c>
      <c r="O34" s="20">
        <f t="shared" si="2"/>
        <v>10510.56</v>
      </c>
      <c r="Q34" s="22">
        <v>6</v>
      </c>
      <c r="R34" s="25">
        <v>6.15</v>
      </c>
      <c r="S34" s="54">
        <f>AVERAGE(D52:D55)</f>
        <v>10800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8760</v>
      </c>
      <c r="E35" s="20">
        <f t="shared" si="0"/>
        <v>8525.232</v>
      </c>
      <c r="F35" s="21">
        <v>40</v>
      </c>
      <c r="G35" s="22">
        <v>9.4499999999999993</v>
      </c>
      <c r="H35" s="22">
        <v>10</v>
      </c>
      <c r="I35" s="20">
        <v>10800</v>
      </c>
      <c r="J35" s="20">
        <f t="shared" si="1"/>
        <v>10510.56</v>
      </c>
      <c r="K35" s="21">
        <v>72</v>
      </c>
      <c r="L35" s="24">
        <v>17.45</v>
      </c>
      <c r="M35" s="22">
        <v>18</v>
      </c>
      <c r="N35" s="20">
        <v>10800</v>
      </c>
      <c r="O35" s="20">
        <f t="shared" si="2"/>
        <v>10510.56</v>
      </c>
      <c r="Q35" s="22">
        <v>7</v>
      </c>
      <c r="R35" s="25">
        <v>7.15</v>
      </c>
      <c r="S35" s="54">
        <f>AVERAGE(D56:D59)</f>
        <v>10800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8760</v>
      </c>
      <c r="E36" s="20">
        <f t="shared" si="0"/>
        <v>8525.232</v>
      </c>
      <c r="F36" s="21">
        <v>41</v>
      </c>
      <c r="G36" s="22">
        <v>10</v>
      </c>
      <c r="H36" s="24">
        <v>10.15</v>
      </c>
      <c r="I36" s="20">
        <v>10800</v>
      </c>
      <c r="J36" s="20">
        <f t="shared" si="1"/>
        <v>10510.56</v>
      </c>
      <c r="K36" s="21">
        <v>73</v>
      </c>
      <c r="L36" s="24">
        <v>18</v>
      </c>
      <c r="M36" s="22">
        <v>18.149999999999999</v>
      </c>
      <c r="N36" s="20">
        <v>10800</v>
      </c>
      <c r="O36" s="20">
        <f t="shared" si="2"/>
        <v>10510.56</v>
      </c>
      <c r="Q36" s="22">
        <v>8</v>
      </c>
      <c r="R36" s="22">
        <v>8.15</v>
      </c>
      <c r="S36" s="54">
        <f>AVERAGE(I28:I31)</f>
        <v>10800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8760</v>
      </c>
      <c r="E37" s="20">
        <f t="shared" si="0"/>
        <v>8525.232</v>
      </c>
      <c r="F37" s="21">
        <v>42</v>
      </c>
      <c r="G37" s="22">
        <v>10.15</v>
      </c>
      <c r="H37" s="24">
        <v>10.3</v>
      </c>
      <c r="I37" s="20">
        <v>10800</v>
      </c>
      <c r="J37" s="20">
        <f t="shared" si="1"/>
        <v>10510.56</v>
      </c>
      <c r="K37" s="21">
        <v>74</v>
      </c>
      <c r="L37" s="24">
        <v>18.149999999999999</v>
      </c>
      <c r="M37" s="22">
        <v>18.3</v>
      </c>
      <c r="N37" s="20">
        <v>10800</v>
      </c>
      <c r="O37" s="20">
        <f t="shared" si="2"/>
        <v>10510.56</v>
      </c>
      <c r="Q37" s="22">
        <v>9</v>
      </c>
      <c r="R37" s="22">
        <v>9.15</v>
      </c>
      <c r="S37" s="54">
        <f>AVERAGE(I32:I35)</f>
        <v>10800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8760</v>
      </c>
      <c r="E38" s="20">
        <f t="shared" si="0"/>
        <v>8525.232</v>
      </c>
      <c r="F38" s="21">
        <v>43</v>
      </c>
      <c r="G38" s="22">
        <v>10.3</v>
      </c>
      <c r="H38" s="24">
        <v>10.45</v>
      </c>
      <c r="I38" s="20">
        <v>10800</v>
      </c>
      <c r="J38" s="20">
        <f t="shared" si="1"/>
        <v>10510.56</v>
      </c>
      <c r="K38" s="21">
        <v>75</v>
      </c>
      <c r="L38" s="24">
        <v>18.3</v>
      </c>
      <c r="M38" s="22">
        <v>18.45</v>
      </c>
      <c r="N38" s="20">
        <v>10800</v>
      </c>
      <c r="O38" s="20">
        <f t="shared" si="2"/>
        <v>10510.56</v>
      </c>
      <c r="Q38" s="22">
        <v>10</v>
      </c>
      <c r="R38" s="24">
        <v>10.15</v>
      </c>
      <c r="S38" s="54">
        <f>AVERAGE(I36:I39)</f>
        <v>10800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8760</v>
      </c>
      <c r="E39" s="20">
        <f t="shared" si="0"/>
        <v>8525.232</v>
      </c>
      <c r="F39" s="21">
        <v>44</v>
      </c>
      <c r="G39" s="22">
        <v>10.45</v>
      </c>
      <c r="H39" s="24">
        <v>11</v>
      </c>
      <c r="I39" s="20">
        <v>10800</v>
      </c>
      <c r="J39" s="20">
        <f t="shared" si="1"/>
        <v>10510.56</v>
      </c>
      <c r="K39" s="21">
        <v>76</v>
      </c>
      <c r="L39" s="24">
        <v>18.45</v>
      </c>
      <c r="M39" s="22">
        <v>19</v>
      </c>
      <c r="N39" s="20">
        <v>10800</v>
      </c>
      <c r="O39" s="20">
        <f t="shared" si="2"/>
        <v>10510.56</v>
      </c>
      <c r="Q39" s="22">
        <v>11</v>
      </c>
      <c r="R39" s="24">
        <v>11.15</v>
      </c>
      <c r="S39" s="54">
        <f>AVERAGE(I40:I43)</f>
        <v>10800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8760</v>
      </c>
      <c r="E40" s="20">
        <f t="shared" si="0"/>
        <v>8525.232</v>
      </c>
      <c r="F40" s="21">
        <v>45</v>
      </c>
      <c r="G40" s="22">
        <v>11</v>
      </c>
      <c r="H40" s="24">
        <v>11.15</v>
      </c>
      <c r="I40" s="20">
        <v>10800</v>
      </c>
      <c r="J40" s="20">
        <f t="shared" si="1"/>
        <v>10510.56</v>
      </c>
      <c r="K40" s="21">
        <v>77</v>
      </c>
      <c r="L40" s="24">
        <v>19</v>
      </c>
      <c r="M40" s="22">
        <v>19.149999999999999</v>
      </c>
      <c r="N40" s="20">
        <v>10800</v>
      </c>
      <c r="O40" s="20">
        <f t="shared" si="2"/>
        <v>10510.56</v>
      </c>
      <c r="Q40" s="22">
        <v>12</v>
      </c>
      <c r="R40" s="24">
        <v>12.15</v>
      </c>
      <c r="S40" s="54">
        <f>AVERAGE(I44:I47)</f>
        <v>10800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8760</v>
      </c>
      <c r="E41" s="20">
        <f t="shared" si="0"/>
        <v>8525.232</v>
      </c>
      <c r="F41" s="21">
        <v>46</v>
      </c>
      <c r="G41" s="22">
        <v>11.15</v>
      </c>
      <c r="H41" s="24">
        <v>11.3</v>
      </c>
      <c r="I41" s="20">
        <v>10800</v>
      </c>
      <c r="J41" s="20">
        <f t="shared" si="1"/>
        <v>10510.56</v>
      </c>
      <c r="K41" s="21">
        <v>78</v>
      </c>
      <c r="L41" s="24">
        <v>19.149999999999999</v>
      </c>
      <c r="M41" s="22">
        <v>19.3</v>
      </c>
      <c r="N41" s="20">
        <v>10800</v>
      </c>
      <c r="O41" s="20">
        <f t="shared" si="2"/>
        <v>10510.56</v>
      </c>
      <c r="Q41" s="22">
        <v>13</v>
      </c>
      <c r="R41" s="24">
        <v>13.15</v>
      </c>
      <c r="S41" s="54">
        <f>AVERAGE(I48:I51)</f>
        <v>10800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8760</v>
      </c>
      <c r="E42" s="20">
        <f t="shared" si="0"/>
        <v>8525.232</v>
      </c>
      <c r="F42" s="21">
        <v>47</v>
      </c>
      <c r="G42" s="22">
        <v>11.3</v>
      </c>
      <c r="H42" s="24">
        <v>11.45</v>
      </c>
      <c r="I42" s="20">
        <v>10800</v>
      </c>
      <c r="J42" s="20">
        <f t="shared" si="1"/>
        <v>10510.56</v>
      </c>
      <c r="K42" s="21">
        <v>79</v>
      </c>
      <c r="L42" s="24">
        <v>19.3</v>
      </c>
      <c r="M42" s="22">
        <v>19.45</v>
      </c>
      <c r="N42" s="20">
        <v>10800</v>
      </c>
      <c r="O42" s="20">
        <f t="shared" si="2"/>
        <v>10510.56</v>
      </c>
      <c r="Q42" s="22">
        <v>14</v>
      </c>
      <c r="R42" s="24">
        <v>14.15</v>
      </c>
      <c r="S42" s="54">
        <f>AVERAGE(I52:I55)</f>
        <v>10800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8760</v>
      </c>
      <c r="E43" s="20">
        <f t="shared" si="0"/>
        <v>8525.232</v>
      </c>
      <c r="F43" s="21">
        <v>48</v>
      </c>
      <c r="G43" s="22">
        <v>11.45</v>
      </c>
      <c r="H43" s="24">
        <v>12</v>
      </c>
      <c r="I43" s="20">
        <v>10800</v>
      </c>
      <c r="J43" s="20">
        <f t="shared" si="1"/>
        <v>10510.56</v>
      </c>
      <c r="K43" s="21">
        <v>80</v>
      </c>
      <c r="L43" s="24">
        <v>19.45</v>
      </c>
      <c r="M43" s="22">
        <v>20</v>
      </c>
      <c r="N43" s="20">
        <v>10800</v>
      </c>
      <c r="O43" s="20">
        <f t="shared" si="2"/>
        <v>10510.56</v>
      </c>
      <c r="Q43" s="22">
        <v>15</v>
      </c>
      <c r="R43" s="22">
        <v>15.15</v>
      </c>
      <c r="S43" s="54">
        <f>AVERAGE(I56:I59)</f>
        <v>10800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8760</v>
      </c>
      <c r="E44" s="20">
        <f t="shared" si="0"/>
        <v>8525.232</v>
      </c>
      <c r="F44" s="21">
        <v>49</v>
      </c>
      <c r="G44" s="22">
        <v>12</v>
      </c>
      <c r="H44" s="24">
        <v>12.15</v>
      </c>
      <c r="I44" s="20">
        <v>10800</v>
      </c>
      <c r="J44" s="20">
        <f t="shared" si="1"/>
        <v>10510.56</v>
      </c>
      <c r="K44" s="21">
        <v>81</v>
      </c>
      <c r="L44" s="24">
        <v>20</v>
      </c>
      <c r="M44" s="22">
        <v>20.149999999999999</v>
      </c>
      <c r="N44" s="20">
        <v>10800</v>
      </c>
      <c r="O44" s="20">
        <f t="shared" si="2"/>
        <v>10510.56</v>
      </c>
      <c r="Q44" s="22">
        <v>16</v>
      </c>
      <c r="R44" s="22">
        <v>16.149999999999999</v>
      </c>
      <c r="S44" s="54">
        <f>AVERAGE(N28:N31)</f>
        <v>10800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8760</v>
      </c>
      <c r="E45" s="20">
        <f t="shared" si="0"/>
        <v>8525.232</v>
      </c>
      <c r="F45" s="21">
        <v>50</v>
      </c>
      <c r="G45" s="22">
        <v>12.15</v>
      </c>
      <c r="H45" s="24">
        <v>12.3</v>
      </c>
      <c r="I45" s="20">
        <v>10800</v>
      </c>
      <c r="J45" s="20">
        <f t="shared" si="1"/>
        <v>10510.56</v>
      </c>
      <c r="K45" s="21">
        <v>82</v>
      </c>
      <c r="L45" s="24">
        <v>20.149999999999999</v>
      </c>
      <c r="M45" s="22">
        <v>20.3</v>
      </c>
      <c r="N45" s="20">
        <v>10800</v>
      </c>
      <c r="O45" s="20">
        <f t="shared" si="2"/>
        <v>10510.56</v>
      </c>
      <c r="Q45" s="22">
        <v>17</v>
      </c>
      <c r="R45" s="22">
        <v>17.149999999999999</v>
      </c>
      <c r="S45" s="54">
        <f>AVERAGE(N32:N35)</f>
        <v>10800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8760</v>
      </c>
      <c r="E46" s="20">
        <f t="shared" si="0"/>
        <v>8525.232</v>
      </c>
      <c r="F46" s="21">
        <v>51</v>
      </c>
      <c r="G46" s="22">
        <v>12.3</v>
      </c>
      <c r="H46" s="24">
        <v>12.45</v>
      </c>
      <c r="I46" s="20">
        <v>10800</v>
      </c>
      <c r="J46" s="20">
        <f t="shared" si="1"/>
        <v>10510.56</v>
      </c>
      <c r="K46" s="21">
        <v>83</v>
      </c>
      <c r="L46" s="24">
        <v>20.3</v>
      </c>
      <c r="M46" s="22">
        <v>20.45</v>
      </c>
      <c r="N46" s="20">
        <v>10800</v>
      </c>
      <c r="O46" s="20">
        <f t="shared" si="2"/>
        <v>10510.56</v>
      </c>
      <c r="Q46" s="24">
        <v>18</v>
      </c>
      <c r="R46" s="22">
        <v>18.149999999999999</v>
      </c>
      <c r="S46" s="54">
        <f>AVERAGE(N36:N39)</f>
        <v>10800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8760</v>
      </c>
      <c r="E47" s="20">
        <f t="shared" si="0"/>
        <v>8525.232</v>
      </c>
      <c r="F47" s="21">
        <v>52</v>
      </c>
      <c r="G47" s="22">
        <v>12.45</v>
      </c>
      <c r="H47" s="24">
        <v>13</v>
      </c>
      <c r="I47" s="20">
        <v>10800</v>
      </c>
      <c r="J47" s="20">
        <f t="shared" si="1"/>
        <v>10510.56</v>
      </c>
      <c r="K47" s="21">
        <v>84</v>
      </c>
      <c r="L47" s="24">
        <v>20.45</v>
      </c>
      <c r="M47" s="22">
        <v>21</v>
      </c>
      <c r="N47" s="20">
        <v>10800</v>
      </c>
      <c r="O47" s="20">
        <f t="shared" si="2"/>
        <v>10510.56</v>
      </c>
      <c r="Q47" s="24">
        <v>19</v>
      </c>
      <c r="R47" s="22">
        <v>19.149999999999999</v>
      </c>
      <c r="S47" s="54">
        <f>AVERAGE(N40:N43)</f>
        <v>10800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8760</v>
      </c>
      <c r="E48" s="20">
        <f t="shared" si="0"/>
        <v>8525.232</v>
      </c>
      <c r="F48" s="21">
        <v>53</v>
      </c>
      <c r="G48" s="22">
        <v>13</v>
      </c>
      <c r="H48" s="24">
        <v>13.15</v>
      </c>
      <c r="I48" s="20">
        <v>10800</v>
      </c>
      <c r="J48" s="20">
        <f t="shared" si="1"/>
        <v>10510.56</v>
      </c>
      <c r="K48" s="21">
        <v>85</v>
      </c>
      <c r="L48" s="24">
        <v>21</v>
      </c>
      <c r="M48" s="22">
        <v>21.15</v>
      </c>
      <c r="N48" s="20">
        <v>10800</v>
      </c>
      <c r="O48" s="20">
        <f t="shared" si="2"/>
        <v>10510.56</v>
      </c>
      <c r="Q48" s="24">
        <v>20</v>
      </c>
      <c r="R48" s="22">
        <v>20.149999999999999</v>
      </c>
      <c r="S48" s="54">
        <f>AVERAGE(N44:N47)</f>
        <v>10800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8760</v>
      </c>
      <c r="E49" s="20">
        <f t="shared" si="0"/>
        <v>8525.232</v>
      </c>
      <c r="F49" s="21">
        <v>54</v>
      </c>
      <c r="G49" s="22">
        <v>13.15</v>
      </c>
      <c r="H49" s="24">
        <v>13.3</v>
      </c>
      <c r="I49" s="20">
        <v>10800</v>
      </c>
      <c r="J49" s="20">
        <f t="shared" si="1"/>
        <v>10510.56</v>
      </c>
      <c r="K49" s="21">
        <v>86</v>
      </c>
      <c r="L49" s="24">
        <v>21.15</v>
      </c>
      <c r="M49" s="22">
        <v>21.3</v>
      </c>
      <c r="N49" s="20">
        <v>10800</v>
      </c>
      <c r="O49" s="20">
        <f t="shared" si="2"/>
        <v>10510.56</v>
      </c>
      <c r="Q49" s="24">
        <v>21</v>
      </c>
      <c r="R49" s="22">
        <v>21.15</v>
      </c>
      <c r="S49" s="54">
        <f>AVERAGE(N48:N51)</f>
        <v>10800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8760</v>
      </c>
      <c r="E50" s="20">
        <f t="shared" si="0"/>
        <v>8525.232</v>
      </c>
      <c r="F50" s="21">
        <v>55</v>
      </c>
      <c r="G50" s="22">
        <v>13.3</v>
      </c>
      <c r="H50" s="24">
        <v>13.45</v>
      </c>
      <c r="I50" s="20">
        <v>10800</v>
      </c>
      <c r="J50" s="20">
        <f t="shared" si="1"/>
        <v>10510.56</v>
      </c>
      <c r="K50" s="21">
        <v>87</v>
      </c>
      <c r="L50" s="24">
        <v>21.3</v>
      </c>
      <c r="M50" s="22">
        <v>21.45</v>
      </c>
      <c r="N50" s="20">
        <v>10800</v>
      </c>
      <c r="O50" s="20">
        <f t="shared" si="2"/>
        <v>10510.56</v>
      </c>
      <c r="Q50" s="24">
        <v>22</v>
      </c>
      <c r="R50" s="22">
        <v>22.15</v>
      </c>
      <c r="S50" s="54">
        <f>AVERAGE(N52:N55)</f>
        <v>10800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8760</v>
      </c>
      <c r="E51" s="20">
        <f t="shared" si="0"/>
        <v>8525.232</v>
      </c>
      <c r="F51" s="21">
        <v>56</v>
      </c>
      <c r="G51" s="22">
        <v>13.45</v>
      </c>
      <c r="H51" s="24">
        <v>14</v>
      </c>
      <c r="I51" s="20">
        <v>10800</v>
      </c>
      <c r="J51" s="20">
        <f t="shared" si="1"/>
        <v>10510.56</v>
      </c>
      <c r="K51" s="21">
        <v>88</v>
      </c>
      <c r="L51" s="24">
        <v>21.45</v>
      </c>
      <c r="M51" s="22">
        <v>22</v>
      </c>
      <c r="N51" s="20">
        <v>10800</v>
      </c>
      <c r="O51" s="20">
        <f t="shared" si="2"/>
        <v>10510.56</v>
      </c>
      <c r="Q51" s="24">
        <v>23</v>
      </c>
      <c r="R51" s="22">
        <v>23.15</v>
      </c>
      <c r="S51" s="54">
        <f>AVERAGE(N56:N59)</f>
        <v>10800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10800</v>
      </c>
      <c r="E52" s="20">
        <f t="shared" si="0"/>
        <v>10510.56</v>
      </c>
      <c r="F52" s="21">
        <v>57</v>
      </c>
      <c r="G52" s="22">
        <v>14</v>
      </c>
      <c r="H52" s="24">
        <v>14.15</v>
      </c>
      <c r="I52" s="20">
        <v>10800</v>
      </c>
      <c r="J52" s="20">
        <f t="shared" si="1"/>
        <v>10510.56</v>
      </c>
      <c r="K52" s="21">
        <v>89</v>
      </c>
      <c r="L52" s="24">
        <v>22</v>
      </c>
      <c r="M52" s="22">
        <v>22.15</v>
      </c>
      <c r="N52" s="20">
        <v>10800</v>
      </c>
      <c r="O52" s="20">
        <f t="shared" si="2"/>
        <v>10510.56</v>
      </c>
      <c r="Q52" s="53" t="s">
        <v>197</v>
      </c>
      <c r="S52" s="54">
        <f>AVERAGE(S28:S51)</f>
        <v>10290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10800</v>
      </c>
      <c r="E53" s="20">
        <f t="shared" si="0"/>
        <v>10510.56</v>
      </c>
      <c r="F53" s="21">
        <v>58</v>
      </c>
      <c r="G53" s="22">
        <v>14.15</v>
      </c>
      <c r="H53" s="24">
        <v>14.3</v>
      </c>
      <c r="I53" s="20">
        <v>10800</v>
      </c>
      <c r="J53" s="20">
        <f t="shared" si="1"/>
        <v>10510.56</v>
      </c>
      <c r="K53" s="21">
        <v>90</v>
      </c>
      <c r="L53" s="24">
        <v>22.15</v>
      </c>
      <c r="M53" s="22">
        <v>22.3</v>
      </c>
      <c r="N53" s="20">
        <v>10800</v>
      </c>
      <c r="O53" s="20">
        <f t="shared" si="2"/>
        <v>10510.56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10800</v>
      </c>
      <c r="E54" s="20">
        <f t="shared" si="0"/>
        <v>10510.56</v>
      </c>
      <c r="F54" s="21">
        <v>59</v>
      </c>
      <c r="G54" s="22">
        <v>14.3</v>
      </c>
      <c r="H54" s="24">
        <v>14.45</v>
      </c>
      <c r="I54" s="20">
        <v>10800</v>
      </c>
      <c r="J54" s="20">
        <f t="shared" si="1"/>
        <v>10510.56</v>
      </c>
      <c r="K54" s="21">
        <v>91</v>
      </c>
      <c r="L54" s="24">
        <v>22.3</v>
      </c>
      <c r="M54" s="22">
        <v>22.45</v>
      </c>
      <c r="N54" s="20">
        <v>10800</v>
      </c>
      <c r="O54" s="20">
        <f t="shared" si="2"/>
        <v>10510.56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10800</v>
      </c>
      <c r="E55" s="20">
        <f t="shared" si="0"/>
        <v>10510.56</v>
      </c>
      <c r="F55" s="21">
        <v>60</v>
      </c>
      <c r="G55" s="22">
        <v>14.45</v>
      </c>
      <c r="H55" s="22">
        <v>15</v>
      </c>
      <c r="I55" s="20">
        <v>10800</v>
      </c>
      <c r="J55" s="20">
        <f t="shared" si="1"/>
        <v>10510.56</v>
      </c>
      <c r="K55" s="21">
        <v>92</v>
      </c>
      <c r="L55" s="24">
        <v>22.45</v>
      </c>
      <c r="M55" s="22">
        <v>23</v>
      </c>
      <c r="N55" s="20">
        <v>10800</v>
      </c>
      <c r="O55" s="20">
        <f t="shared" si="2"/>
        <v>10510.56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10800</v>
      </c>
      <c r="E56" s="20">
        <f t="shared" si="0"/>
        <v>10510.56</v>
      </c>
      <c r="F56" s="21">
        <v>61</v>
      </c>
      <c r="G56" s="22">
        <v>15</v>
      </c>
      <c r="H56" s="22">
        <v>15.15</v>
      </c>
      <c r="I56" s="20">
        <v>10800</v>
      </c>
      <c r="J56" s="20">
        <f t="shared" si="1"/>
        <v>10510.56</v>
      </c>
      <c r="K56" s="21">
        <v>93</v>
      </c>
      <c r="L56" s="24">
        <v>23</v>
      </c>
      <c r="M56" s="22">
        <v>23.15</v>
      </c>
      <c r="N56" s="20">
        <v>10800</v>
      </c>
      <c r="O56" s="20">
        <f t="shared" si="2"/>
        <v>10510.56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10800</v>
      </c>
      <c r="E57" s="20">
        <f t="shared" si="0"/>
        <v>10510.56</v>
      </c>
      <c r="F57" s="21">
        <v>62</v>
      </c>
      <c r="G57" s="22">
        <v>15.15</v>
      </c>
      <c r="H57" s="22">
        <v>15.3</v>
      </c>
      <c r="I57" s="20">
        <v>10800</v>
      </c>
      <c r="J57" s="20">
        <f t="shared" si="1"/>
        <v>10510.56</v>
      </c>
      <c r="K57" s="21">
        <v>94</v>
      </c>
      <c r="L57" s="22">
        <v>23.15</v>
      </c>
      <c r="M57" s="22">
        <v>23.3</v>
      </c>
      <c r="N57" s="20">
        <v>10800</v>
      </c>
      <c r="O57" s="20">
        <f t="shared" si="2"/>
        <v>10510.56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10800</v>
      </c>
      <c r="E58" s="20">
        <f t="shared" si="0"/>
        <v>10510.56</v>
      </c>
      <c r="F58" s="21">
        <v>63</v>
      </c>
      <c r="G58" s="22">
        <v>15.3</v>
      </c>
      <c r="H58" s="22">
        <v>15.45</v>
      </c>
      <c r="I58" s="20">
        <v>10800</v>
      </c>
      <c r="J58" s="20">
        <f t="shared" si="1"/>
        <v>10510.56</v>
      </c>
      <c r="K58" s="21">
        <v>95</v>
      </c>
      <c r="L58" s="22">
        <v>23.3</v>
      </c>
      <c r="M58" s="22">
        <v>23.45</v>
      </c>
      <c r="N58" s="20">
        <v>10800</v>
      </c>
      <c r="O58" s="20">
        <f t="shared" si="2"/>
        <v>10510.56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10800</v>
      </c>
      <c r="E59" s="20">
        <f t="shared" si="0"/>
        <v>10510.56</v>
      </c>
      <c r="F59" s="21">
        <v>64</v>
      </c>
      <c r="G59" s="22">
        <v>15.45</v>
      </c>
      <c r="H59" s="22">
        <v>16</v>
      </c>
      <c r="I59" s="20">
        <v>10800</v>
      </c>
      <c r="J59" s="20">
        <f t="shared" si="1"/>
        <v>10510.56</v>
      </c>
      <c r="K59" s="26">
        <v>96</v>
      </c>
      <c r="L59" s="22">
        <v>23.45</v>
      </c>
      <c r="M59" s="27">
        <v>24</v>
      </c>
      <c r="N59" s="20">
        <v>10800</v>
      </c>
      <c r="O59" s="20">
        <f t="shared" si="2"/>
        <v>10510.56</v>
      </c>
    </row>
    <row r="60" spans="1:19" ht="12.75" customHeight="1">
      <c r="A60" s="28"/>
      <c r="B60" s="29"/>
      <c r="C60" s="30"/>
      <c r="D60" s="31">
        <f>SUM(D28:D59)</f>
        <v>296640</v>
      </c>
      <c r="E60" s="32">
        <f>SUM(E28:E59)</f>
        <v>288690.04799999995</v>
      </c>
      <c r="F60" s="33"/>
      <c r="G60" s="34"/>
      <c r="H60" s="34"/>
      <c r="I60" s="32">
        <f>SUM(I28:I59)</f>
        <v>345600</v>
      </c>
      <c r="J60" s="31">
        <f>SUM(J28:J59)</f>
        <v>336337.91999999998</v>
      </c>
      <c r="K60" s="33"/>
      <c r="L60" s="34"/>
      <c r="M60" s="34"/>
      <c r="N60" s="31">
        <f>SUM(N28:N59)</f>
        <v>345600</v>
      </c>
      <c r="O60" s="32">
        <f>SUM(O28:O59)</f>
        <v>336337.91999999998</v>
      </c>
      <c r="P60" s="12"/>
      <c r="Q60" s="35"/>
      <c r="R60" s="12"/>
    </row>
    <row r="64" spans="1:19" ht="12.75" customHeight="1">
      <c r="A64" t="s">
        <v>40</v>
      </c>
      <c r="B64">
        <f>SUM(D60,I60,N60)/(4000*1000)</f>
        <v>0.24696000000000001</v>
      </c>
      <c r="C64">
        <f>ROUNDDOWN(SUM(E60,J60,O60)/(4000*1000),4)</f>
        <v>0.24030000000000001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124</v>
      </c>
      <c r="N12" s="2" t="s">
        <v>125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D28*(100-2.68)/100</f>
        <v>10500.827999999998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I28*(100-2.68)/100</f>
        <v>10500.827999999998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N28*(100-2.68)/100</f>
        <v>10500.827999999998</v>
      </c>
      <c r="Q28" s="18">
        <v>0</v>
      </c>
      <c r="R28" s="19">
        <v>0.15</v>
      </c>
      <c r="S28" s="54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10500.827999999998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10500.827999999998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10500.827999999998</v>
      </c>
      <c r="Q29" s="22">
        <v>1</v>
      </c>
      <c r="R29" s="19">
        <v>1.1499999999999999</v>
      </c>
      <c r="S29" s="54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10500.827999999998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10500.827999999998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10500.827999999998</v>
      </c>
      <c r="Q30" s="23">
        <v>2</v>
      </c>
      <c r="R30" s="19">
        <v>2.15</v>
      </c>
      <c r="S30" s="54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10500.827999999998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10500.827999999998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10500.827999999998</v>
      </c>
      <c r="Q31" s="23">
        <v>3</v>
      </c>
      <c r="R31" s="25">
        <v>3.15</v>
      </c>
      <c r="S31" s="54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10500.827999999998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10500.827999999998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10500.827999999998</v>
      </c>
      <c r="Q32" s="23">
        <v>4</v>
      </c>
      <c r="R32" s="25">
        <v>4.1500000000000004</v>
      </c>
      <c r="S32" s="54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10500.827999999998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10500.827999999998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10500.827999999998</v>
      </c>
      <c r="Q33" s="22">
        <v>5</v>
      </c>
      <c r="R33" s="25">
        <v>5.15</v>
      </c>
      <c r="S33" s="54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10500.827999999998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10500.827999999998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10500.827999999998</v>
      </c>
      <c r="Q34" s="22">
        <v>6</v>
      </c>
      <c r="R34" s="25">
        <v>6.15</v>
      </c>
      <c r="S34" s="54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10500.827999999998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10500.827999999998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10500.827999999998</v>
      </c>
      <c r="Q35" s="22">
        <v>7</v>
      </c>
      <c r="R35" s="25">
        <v>7.15</v>
      </c>
      <c r="S35" s="54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10500.827999999998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10500.827999999998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10500.827999999998</v>
      </c>
      <c r="Q36" s="22">
        <v>8</v>
      </c>
      <c r="R36" s="22">
        <v>8.15</v>
      </c>
      <c r="S36" s="54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10500.827999999998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10500.827999999998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10500.827999999998</v>
      </c>
      <c r="Q37" s="22">
        <v>9</v>
      </c>
      <c r="R37" s="22">
        <v>9.15</v>
      </c>
      <c r="S37" s="54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10500.827999999998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10500.827999999998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10500.827999999998</v>
      </c>
      <c r="Q38" s="22">
        <v>10</v>
      </c>
      <c r="R38" s="24">
        <v>10.15</v>
      </c>
      <c r="S38" s="54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10500.827999999998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10500.827999999998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10500.827999999998</v>
      </c>
      <c r="Q39" s="22">
        <v>11</v>
      </c>
      <c r="R39" s="24">
        <v>11.15</v>
      </c>
      <c r="S39" s="54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10500.827999999998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10500.827999999998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10500.827999999998</v>
      </c>
      <c r="Q40" s="22">
        <v>12</v>
      </c>
      <c r="R40" s="24">
        <v>12.15</v>
      </c>
      <c r="S40" s="54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10500.827999999998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10500.827999999998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10500.827999999998</v>
      </c>
      <c r="Q41" s="22">
        <v>13</v>
      </c>
      <c r="R41" s="24">
        <v>13.15</v>
      </c>
      <c r="S41" s="54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10500.827999999998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10500.827999999998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10500.827999999998</v>
      </c>
      <c r="Q42" s="22">
        <v>14</v>
      </c>
      <c r="R42" s="24">
        <v>14.15</v>
      </c>
      <c r="S42" s="54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10500.827999999998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10500.827999999998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10500.827999999998</v>
      </c>
      <c r="Q43" s="22">
        <v>15</v>
      </c>
      <c r="R43" s="22">
        <v>15.15</v>
      </c>
      <c r="S43" s="54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10500.827999999998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10500.827999999998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10500.827999999998</v>
      </c>
      <c r="Q44" s="22">
        <v>16</v>
      </c>
      <c r="R44" s="22">
        <v>16.149999999999999</v>
      </c>
      <c r="S44" s="54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10500.827999999998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10500.827999999998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10500.827999999998</v>
      </c>
      <c r="Q45" s="22">
        <v>17</v>
      </c>
      <c r="R45" s="22">
        <v>17.149999999999999</v>
      </c>
      <c r="S45" s="54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10500.827999999998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10500.827999999998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10500.827999999998</v>
      </c>
      <c r="Q46" s="24">
        <v>18</v>
      </c>
      <c r="R46" s="22">
        <v>18.149999999999999</v>
      </c>
      <c r="S46" s="54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10500.827999999998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10500.827999999998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10500.827999999998</v>
      </c>
      <c r="Q47" s="24">
        <v>19</v>
      </c>
      <c r="R47" s="22">
        <v>19.149999999999999</v>
      </c>
      <c r="S47" s="54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10500.827999999998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10500.827999999998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10500.827999999998</v>
      </c>
      <c r="Q48" s="24">
        <v>20</v>
      </c>
      <c r="R48" s="22">
        <v>20.149999999999999</v>
      </c>
      <c r="S48" s="54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10500.827999999998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10500.827999999998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10500.827999999998</v>
      </c>
      <c r="Q49" s="24">
        <v>21</v>
      </c>
      <c r="R49" s="22">
        <v>21.15</v>
      </c>
      <c r="S49" s="54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10500.827999999998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10500.827999999998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10500.827999999998</v>
      </c>
      <c r="Q50" s="24">
        <v>22</v>
      </c>
      <c r="R50" s="22">
        <v>22.15</v>
      </c>
      <c r="S50" s="54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10500.827999999998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10500.827999999998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10500.827999999998</v>
      </c>
      <c r="Q51" s="24">
        <v>23</v>
      </c>
      <c r="R51" s="22">
        <v>23.15</v>
      </c>
      <c r="S51" s="54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10500.827999999998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10500.827999999998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10500.827999999998</v>
      </c>
      <c r="Q52" s="53" t="s">
        <v>197</v>
      </c>
      <c r="S52" s="54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10500.827999999998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10500.827999999998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10500.827999999998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10500.827999999998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10500.827999999998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10500.827999999998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10500.827999999998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10500.827999999998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10500.827999999998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10500.827999999998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10500.827999999998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10500.827999999998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10500.827999999998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10500.827999999998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10500.827999999998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10500.827999999998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10500.827999999998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10500.827999999998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10500.827999999998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10500.827999999998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10500.827999999998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336026.49599999987</v>
      </c>
      <c r="F60" s="33"/>
      <c r="G60" s="34"/>
      <c r="H60" s="34"/>
      <c r="I60" s="32">
        <f>SUM(I28:I59)</f>
        <v>345280</v>
      </c>
      <c r="J60" s="31">
        <f>SUM(J28:J59)</f>
        <v>336026.49599999987</v>
      </c>
      <c r="K60" s="33"/>
      <c r="L60" s="34"/>
      <c r="M60" s="34"/>
      <c r="N60" s="31">
        <f>SUM(N28:N59)</f>
        <v>345280</v>
      </c>
      <c r="O60" s="32">
        <f>SUM(O28:O59)</f>
        <v>336026.49599999987</v>
      </c>
      <c r="P60" s="12"/>
      <c r="Q60" s="35"/>
      <c r="R60" s="12"/>
    </row>
    <row r="64" spans="1:19" ht="12.75" customHeight="1">
      <c r="A64" t="s">
        <v>126</v>
      </c>
      <c r="B64">
        <f>SUM(D60,I60,N60)/(4000*1000)</f>
        <v>0.25896000000000002</v>
      </c>
      <c r="C64">
        <f>ROUNDDOWN(SUM(E60,J60,O60)/(4000*1000),4)</f>
        <v>0.252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128</v>
      </c>
      <c r="N12" s="2" t="s">
        <v>129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99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5140</v>
      </c>
      <c r="E28" s="20">
        <f t="shared" ref="E28:E59" si="0">D28*(100-2.68)/100</f>
        <v>5002.2479999999996</v>
      </c>
      <c r="F28" s="21">
        <v>33</v>
      </c>
      <c r="G28" s="22">
        <v>8</v>
      </c>
      <c r="H28" s="22">
        <v>8.15</v>
      </c>
      <c r="I28" s="20">
        <v>5140</v>
      </c>
      <c r="J28" s="20">
        <f t="shared" ref="J28:J59" si="1">I28*(100-2.68)/100</f>
        <v>5002.2479999999996</v>
      </c>
      <c r="K28" s="21">
        <v>65</v>
      </c>
      <c r="L28" s="22">
        <v>16</v>
      </c>
      <c r="M28" s="22">
        <v>16.149999999999999</v>
      </c>
      <c r="N28" s="20">
        <v>5140</v>
      </c>
      <c r="O28" s="20">
        <f t="shared" ref="O28:O59" si="2">N28*(100-2.68)/100</f>
        <v>5002.2479999999996</v>
      </c>
      <c r="Q28" s="18">
        <v>0</v>
      </c>
      <c r="R28" s="19">
        <v>0.15</v>
      </c>
      <c r="S28" s="54">
        <f>AVERAGE(D28:D31)</f>
        <v>5140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5140</v>
      </c>
      <c r="E29" s="20">
        <f t="shared" si="0"/>
        <v>5002.2479999999996</v>
      </c>
      <c r="F29" s="21">
        <v>34</v>
      </c>
      <c r="G29" s="22">
        <v>8.15</v>
      </c>
      <c r="H29" s="22">
        <v>8.3000000000000007</v>
      </c>
      <c r="I29" s="20">
        <v>5140</v>
      </c>
      <c r="J29" s="20">
        <f t="shared" si="1"/>
        <v>5002.2479999999996</v>
      </c>
      <c r="K29" s="21">
        <v>66</v>
      </c>
      <c r="L29" s="22">
        <v>16.149999999999999</v>
      </c>
      <c r="M29" s="22">
        <v>16.3</v>
      </c>
      <c r="N29" s="20">
        <v>5140</v>
      </c>
      <c r="O29" s="20">
        <f t="shared" si="2"/>
        <v>5002.2479999999996</v>
      </c>
      <c r="Q29" s="22">
        <v>1</v>
      </c>
      <c r="R29" s="19">
        <v>1.1499999999999999</v>
      </c>
      <c r="S29" s="54">
        <f>AVERAGE(D32:D35)</f>
        <v>5140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5140</v>
      </c>
      <c r="E30" s="20">
        <f t="shared" si="0"/>
        <v>5002.2479999999996</v>
      </c>
      <c r="F30" s="21">
        <v>35</v>
      </c>
      <c r="G30" s="22">
        <v>8.3000000000000007</v>
      </c>
      <c r="H30" s="22">
        <v>8.4499999999999993</v>
      </c>
      <c r="I30" s="20">
        <v>5140</v>
      </c>
      <c r="J30" s="20">
        <f t="shared" si="1"/>
        <v>5002.2479999999996</v>
      </c>
      <c r="K30" s="21">
        <v>67</v>
      </c>
      <c r="L30" s="22">
        <v>16.3</v>
      </c>
      <c r="M30" s="22">
        <v>16.45</v>
      </c>
      <c r="N30" s="20">
        <v>5140</v>
      </c>
      <c r="O30" s="20">
        <f t="shared" si="2"/>
        <v>5002.2479999999996</v>
      </c>
      <c r="Q30" s="23">
        <v>2</v>
      </c>
      <c r="R30" s="19">
        <v>2.15</v>
      </c>
      <c r="S30" s="54">
        <f>AVERAGE(D36:D39)</f>
        <v>5140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5140</v>
      </c>
      <c r="E31" s="20">
        <f t="shared" si="0"/>
        <v>5002.2479999999996</v>
      </c>
      <c r="F31" s="21">
        <v>36</v>
      </c>
      <c r="G31" s="22">
        <v>8.4499999999999993</v>
      </c>
      <c r="H31" s="22">
        <v>9</v>
      </c>
      <c r="I31" s="20">
        <v>5140</v>
      </c>
      <c r="J31" s="20">
        <f t="shared" si="1"/>
        <v>5002.2479999999996</v>
      </c>
      <c r="K31" s="21">
        <v>68</v>
      </c>
      <c r="L31" s="22">
        <v>16.45</v>
      </c>
      <c r="M31" s="22">
        <v>17</v>
      </c>
      <c r="N31" s="20">
        <v>5140</v>
      </c>
      <c r="O31" s="20">
        <f t="shared" si="2"/>
        <v>5002.2479999999996</v>
      </c>
      <c r="Q31" s="23">
        <v>3</v>
      </c>
      <c r="R31" s="25">
        <v>3.15</v>
      </c>
      <c r="S31" s="54">
        <f>AVERAGE(D40:D43)</f>
        <v>5140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5140</v>
      </c>
      <c r="E32" s="20">
        <f t="shared" si="0"/>
        <v>5002.2479999999996</v>
      </c>
      <c r="F32" s="21">
        <v>37</v>
      </c>
      <c r="G32" s="22">
        <v>9</v>
      </c>
      <c r="H32" s="22">
        <v>9.15</v>
      </c>
      <c r="I32" s="20">
        <v>5140</v>
      </c>
      <c r="J32" s="20">
        <f t="shared" si="1"/>
        <v>5002.2479999999996</v>
      </c>
      <c r="K32" s="21">
        <v>69</v>
      </c>
      <c r="L32" s="22">
        <v>17</v>
      </c>
      <c r="M32" s="22">
        <v>17.149999999999999</v>
      </c>
      <c r="N32" s="20">
        <v>5140</v>
      </c>
      <c r="O32" s="20">
        <f t="shared" si="2"/>
        <v>5002.2479999999996</v>
      </c>
      <c r="Q32" s="23">
        <v>4</v>
      </c>
      <c r="R32" s="25">
        <v>4.1500000000000004</v>
      </c>
      <c r="S32" s="54">
        <f>AVERAGE(D44:D47)</f>
        <v>5140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5140</v>
      </c>
      <c r="E33" s="20">
        <f t="shared" si="0"/>
        <v>5002.2479999999996</v>
      </c>
      <c r="F33" s="21">
        <v>38</v>
      </c>
      <c r="G33" s="22">
        <v>9.15</v>
      </c>
      <c r="H33" s="22">
        <v>9.3000000000000007</v>
      </c>
      <c r="I33" s="20">
        <v>5140</v>
      </c>
      <c r="J33" s="20">
        <f t="shared" si="1"/>
        <v>5002.2479999999996</v>
      </c>
      <c r="K33" s="21">
        <v>70</v>
      </c>
      <c r="L33" s="22">
        <v>17.149999999999999</v>
      </c>
      <c r="M33" s="22">
        <v>17.3</v>
      </c>
      <c r="N33" s="20">
        <v>5140</v>
      </c>
      <c r="O33" s="20">
        <f t="shared" si="2"/>
        <v>5002.2479999999996</v>
      </c>
      <c r="Q33" s="22">
        <v>5</v>
      </c>
      <c r="R33" s="25">
        <v>5.15</v>
      </c>
      <c r="S33" s="54">
        <f>AVERAGE(D48:D51)</f>
        <v>5140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5140</v>
      </c>
      <c r="E34" s="20">
        <f t="shared" si="0"/>
        <v>5002.2479999999996</v>
      </c>
      <c r="F34" s="21">
        <v>39</v>
      </c>
      <c r="G34" s="22">
        <v>9.3000000000000007</v>
      </c>
      <c r="H34" s="22">
        <v>9.4499999999999993</v>
      </c>
      <c r="I34" s="20">
        <v>5140</v>
      </c>
      <c r="J34" s="20">
        <f t="shared" si="1"/>
        <v>5002.2479999999996</v>
      </c>
      <c r="K34" s="21">
        <v>71</v>
      </c>
      <c r="L34" s="22">
        <v>17.3</v>
      </c>
      <c r="M34" s="22">
        <v>17.45</v>
      </c>
      <c r="N34" s="20">
        <v>5140</v>
      </c>
      <c r="O34" s="20">
        <f t="shared" si="2"/>
        <v>5002.2479999999996</v>
      </c>
      <c r="Q34" s="22">
        <v>6</v>
      </c>
      <c r="R34" s="25">
        <v>6.15</v>
      </c>
      <c r="S34" s="54">
        <f>AVERAGE(D52:D55)</f>
        <v>5140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5140</v>
      </c>
      <c r="E35" s="20">
        <f t="shared" si="0"/>
        <v>5002.2479999999996</v>
      </c>
      <c r="F35" s="21">
        <v>40</v>
      </c>
      <c r="G35" s="22">
        <v>9.4499999999999993</v>
      </c>
      <c r="H35" s="22">
        <v>10</v>
      </c>
      <c r="I35" s="20">
        <v>5140</v>
      </c>
      <c r="J35" s="20">
        <f t="shared" si="1"/>
        <v>5002.2479999999996</v>
      </c>
      <c r="K35" s="21">
        <v>72</v>
      </c>
      <c r="L35" s="24">
        <v>17.45</v>
      </c>
      <c r="M35" s="22">
        <v>18</v>
      </c>
      <c r="N35" s="20">
        <v>5140</v>
      </c>
      <c r="O35" s="20">
        <f t="shared" si="2"/>
        <v>5002.2479999999996</v>
      </c>
      <c r="Q35" s="22">
        <v>7</v>
      </c>
      <c r="R35" s="25">
        <v>7.15</v>
      </c>
      <c r="S35" s="54">
        <f>AVERAGE(D56:D59)</f>
        <v>5140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5140</v>
      </c>
      <c r="E36" s="20">
        <f t="shared" si="0"/>
        <v>5002.2479999999996</v>
      </c>
      <c r="F36" s="21">
        <v>41</v>
      </c>
      <c r="G36" s="22">
        <v>10</v>
      </c>
      <c r="H36" s="24">
        <v>10.15</v>
      </c>
      <c r="I36" s="20">
        <v>5140</v>
      </c>
      <c r="J36" s="20">
        <f t="shared" si="1"/>
        <v>5002.2479999999996</v>
      </c>
      <c r="K36" s="21">
        <v>73</v>
      </c>
      <c r="L36" s="24">
        <v>18</v>
      </c>
      <c r="M36" s="22">
        <v>18.149999999999999</v>
      </c>
      <c r="N36" s="20">
        <v>5140</v>
      </c>
      <c r="O36" s="20">
        <f t="shared" si="2"/>
        <v>5002.2479999999996</v>
      </c>
      <c r="Q36" s="22">
        <v>8</v>
      </c>
      <c r="R36" s="22">
        <v>8.15</v>
      </c>
      <c r="S36" s="54">
        <f>AVERAGE(I28:I31)</f>
        <v>5140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5140</v>
      </c>
      <c r="E37" s="20">
        <f t="shared" si="0"/>
        <v>5002.2479999999996</v>
      </c>
      <c r="F37" s="21">
        <v>42</v>
      </c>
      <c r="G37" s="22">
        <v>10.15</v>
      </c>
      <c r="H37" s="24">
        <v>10.3</v>
      </c>
      <c r="I37" s="20">
        <v>5140</v>
      </c>
      <c r="J37" s="20">
        <f t="shared" si="1"/>
        <v>5002.2479999999996</v>
      </c>
      <c r="K37" s="21">
        <v>74</v>
      </c>
      <c r="L37" s="24">
        <v>18.149999999999999</v>
      </c>
      <c r="M37" s="22">
        <v>18.3</v>
      </c>
      <c r="N37" s="20">
        <v>5140</v>
      </c>
      <c r="O37" s="20">
        <f t="shared" si="2"/>
        <v>5002.2479999999996</v>
      </c>
      <c r="Q37" s="22">
        <v>9</v>
      </c>
      <c r="R37" s="22">
        <v>9.15</v>
      </c>
      <c r="S37" s="54">
        <f>AVERAGE(I32:I35)</f>
        <v>5140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5140</v>
      </c>
      <c r="E38" s="20">
        <f t="shared" si="0"/>
        <v>5002.2479999999996</v>
      </c>
      <c r="F38" s="21">
        <v>43</v>
      </c>
      <c r="G38" s="22">
        <v>10.3</v>
      </c>
      <c r="H38" s="24">
        <v>10.45</v>
      </c>
      <c r="I38" s="20">
        <v>5140</v>
      </c>
      <c r="J38" s="20">
        <f t="shared" si="1"/>
        <v>5002.2479999999996</v>
      </c>
      <c r="K38" s="21">
        <v>75</v>
      </c>
      <c r="L38" s="24">
        <v>18.3</v>
      </c>
      <c r="M38" s="22">
        <v>18.45</v>
      </c>
      <c r="N38" s="20">
        <v>5140</v>
      </c>
      <c r="O38" s="20">
        <f t="shared" si="2"/>
        <v>5002.2479999999996</v>
      </c>
      <c r="Q38" s="22">
        <v>10</v>
      </c>
      <c r="R38" s="24">
        <v>10.15</v>
      </c>
      <c r="S38" s="54">
        <f>AVERAGE(I36:I39)</f>
        <v>5140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5140</v>
      </c>
      <c r="E39" s="20">
        <f t="shared" si="0"/>
        <v>5002.2479999999996</v>
      </c>
      <c r="F39" s="21">
        <v>44</v>
      </c>
      <c r="G39" s="22">
        <v>10.45</v>
      </c>
      <c r="H39" s="24">
        <v>11</v>
      </c>
      <c r="I39" s="20">
        <v>5140</v>
      </c>
      <c r="J39" s="20">
        <f t="shared" si="1"/>
        <v>5002.2479999999996</v>
      </c>
      <c r="K39" s="21">
        <v>76</v>
      </c>
      <c r="L39" s="24">
        <v>18.45</v>
      </c>
      <c r="M39" s="22">
        <v>19</v>
      </c>
      <c r="N39" s="20">
        <v>5140</v>
      </c>
      <c r="O39" s="20">
        <f t="shared" si="2"/>
        <v>5002.2479999999996</v>
      </c>
      <c r="Q39" s="22">
        <v>11</v>
      </c>
      <c r="R39" s="24">
        <v>11.15</v>
      </c>
      <c r="S39" s="54">
        <f>AVERAGE(I40:I43)</f>
        <v>5140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5140</v>
      </c>
      <c r="E40" s="20">
        <f t="shared" si="0"/>
        <v>5002.2479999999996</v>
      </c>
      <c r="F40" s="21">
        <v>45</v>
      </c>
      <c r="G40" s="22">
        <v>11</v>
      </c>
      <c r="H40" s="24">
        <v>11.15</v>
      </c>
      <c r="I40" s="20">
        <v>5140</v>
      </c>
      <c r="J40" s="20">
        <f t="shared" si="1"/>
        <v>5002.2479999999996</v>
      </c>
      <c r="K40" s="21">
        <v>77</v>
      </c>
      <c r="L40" s="24">
        <v>19</v>
      </c>
      <c r="M40" s="22">
        <v>19.149999999999999</v>
      </c>
      <c r="N40" s="20">
        <v>5140</v>
      </c>
      <c r="O40" s="20">
        <f t="shared" si="2"/>
        <v>5002.2479999999996</v>
      </c>
      <c r="Q40" s="22">
        <v>12</v>
      </c>
      <c r="R40" s="24">
        <v>12.15</v>
      </c>
      <c r="S40" s="54">
        <f>AVERAGE(I44:I47)</f>
        <v>5140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5140</v>
      </c>
      <c r="E41" s="20">
        <f t="shared" si="0"/>
        <v>5002.2479999999996</v>
      </c>
      <c r="F41" s="21">
        <v>46</v>
      </c>
      <c r="G41" s="22">
        <v>11.15</v>
      </c>
      <c r="H41" s="24">
        <v>11.3</v>
      </c>
      <c r="I41" s="20">
        <v>5140</v>
      </c>
      <c r="J41" s="20">
        <f t="shared" si="1"/>
        <v>5002.2479999999996</v>
      </c>
      <c r="K41" s="21">
        <v>78</v>
      </c>
      <c r="L41" s="24">
        <v>19.149999999999999</v>
      </c>
      <c r="M41" s="22">
        <v>19.3</v>
      </c>
      <c r="N41" s="20">
        <v>5140</v>
      </c>
      <c r="O41" s="20">
        <f t="shared" si="2"/>
        <v>5002.2479999999996</v>
      </c>
      <c r="Q41" s="22">
        <v>13</v>
      </c>
      <c r="R41" s="24">
        <v>13.15</v>
      </c>
      <c r="S41" s="54">
        <f>AVERAGE(I48:I51)</f>
        <v>5140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5140</v>
      </c>
      <c r="E42" s="20">
        <f t="shared" si="0"/>
        <v>5002.2479999999996</v>
      </c>
      <c r="F42" s="21">
        <v>47</v>
      </c>
      <c r="G42" s="22">
        <v>11.3</v>
      </c>
      <c r="H42" s="24">
        <v>11.45</v>
      </c>
      <c r="I42" s="20">
        <v>5140</v>
      </c>
      <c r="J42" s="20">
        <f t="shared" si="1"/>
        <v>5002.2479999999996</v>
      </c>
      <c r="K42" s="21">
        <v>79</v>
      </c>
      <c r="L42" s="24">
        <v>19.3</v>
      </c>
      <c r="M42" s="22">
        <v>19.45</v>
      </c>
      <c r="N42" s="20">
        <v>5140</v>
      </c>
      <c r="O42" s="20">
        <f t="shared" si="2"/>
        <v>5002.2479999999996</v>
      </c>
      <c r="Q42" s="22">
        <v>14</v>
      </c>
      <c r="R42" s="24">
        <v>14.15</v>
      </c>
      <c r="S42" s="54">
        <f>AVERAGE(I52:I55)</f>
        <v>5140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5140</v>
      </c>
      <c r="E43" s="20">
        <f t="shared" si="0"/>
        <v>5002.2479999999996</v>
      </c>
      <c r="F43" s="21">
        <v>48</v>
      </c>
      <c r="G43" s="22">
        <v>11.45</v>
      </c>
      <c r="H43" s="24">
        <v>12</v>
      </c>
      <c r="I43" s="20">
        <v>5140</v>
      </c>
      <c r="J43" s="20">
        <f t="shared" si="1"/>
        <v>5002.2479999999996</v>
      </c>
      <c r="K43" s="21">
        <v>80</v>
      </c>
      <c r="L43" s="24">
        <v>19.45</v>
      </c>
      <c r="M43" s="22">
        <v>20</v>
      </c>
      <c r="N43" s="20">
        <v>5140</v>
      </c>
      <c r="O43" s="20">
        <f t="shared" si="2"/>
        <v>5002.2479999999996</v>
      </c>
      <c r="Q43" s="22">
        <v>15</v>
      </c>
      <c r="R43" s="22">
        <v>15.15</v>
      </c>
      <c r="S43" s="54">
        <f>AVERAGE(I56:I59)</f>
        <v>5140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5140</v>
      </c>
      <c r="E44" s="20">
        <f t="shared" si="0"/>
        <v>5002.2479999999996</v>
      </c>
      <c r="F44" s="21">
        <v>49</v>
      </c>
      <c r="G44" s="22">
        <v>12</v>
      </c>
      <c r="H44" s="24">
        <v>12.15</v>
      </c>
      <c r="I44" s="20">
        <v>5140</v>
      </c>
      <c r="J44" s="20">
        <f t="shared" si="1"/>
        <v>5002.2479999999996</v>
      </c>
      <c r="K44" s="21">
        <v>81</v>
      </c>
      <c r="L44" s="24">
        <v>20</v>
      </c>
      <c r="M44" s="22">
        <v>20.149999999999999</v>
      </c>
      <c r="N44" s="20">
        <v>5140</v>
      </c>
      <c r="O44" s="20">
        <f t="shared" si="2"/>
        <v>5002.2479999999996</v>
      </c>
      <c r="Q44" s="22">
        <v>16</v>
      </c>
      <c r="R44" s="22">
        <v>16.149999999999999</v>
      </c>
      <c r="S44" s="54">
        <f>AVERAGE(N28:N31)</f>
        <v>5140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5140</v>
      </c>
      <c r="E45" s="20">
        <f t="shared" si="0"/>
        <v>5002.2479999999996</v>
      </c>
      <c r="F45" s="21">
        <v>50</v>
      </c>
      <c r="G45" s="22">
        <v>12.15</v>
      </c>
      <c r="H45" s="24">
        <v>12.3</v>
      </c>
      <c r="I45" s="20">
        <v>5140</v>
      </c>
      <c r="J45" s="20">
        <f t="shared" si="1"/>
        <v>5002.2479999999996</v>
      </c>
      <c r="K45" s="21">
        <v>82</v>
      </c>
      <c r="L45" s="24">
        <v>20.149999999999999</v>
      </c>
      <c r="M45" s="22">
        <v>20.3</v>
      </c>
      <c r="N45" s="20">
        <v>5140</v>
      </c>
      <c r="O45" s="20">
        <f t="shared" si="2"/>
        <v>5002.2479999999996</v>
      </c>
      <c r="Q45" s="22">
        <v>17</v>
      </c>
      <c r="R45" s="22">
        <v>17.149999999999999</v>
      </c>
      <c r="S45" s="54">
        <f>AVERAGE(N32:N35)</f>
        <v>5140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5140</v>
      </c>
      <c r="E46" s="20">
        <f t="shared" si="0"/>
        <v>5002.2479999999996</v>
      </c>
      <c r="F46" s="21">
        <v>51</v>
      </c>
      <c r="G46" s="22">
        <v>12.3</v>
      </c>
      <c r="H46" s="24">
        <v>12.45</v>
      </c>
      <c r="I46" s="20">
        <v>5140</v>
      </c>
      <c r="J46" s="20">
        <f t="shared" si="1"/>
        <v>5002.2479999999996</v>
      </c>
      <c r="K46" s="21">
        <v>83</v>
      </c>
      <c r="L46" s="24">
        <v>20.3</v>
      </c>
      <c r="M46" s="22">
        <v>20.45</v>
      </c>
      <c r="N46" s="20">
        <v>5140</v>
      </c>
      <c r="O46" s="20">
        <f t="shared" si="2"/>
        <v>5002.2479999999996</v>
      </c>
      <c r="Q46" s="24">
        <v>18</v>
      </c>
      <c r="R46" s="22">
        <v>18.149999999999999</v>
      </c>
      <c r="S46" s="54">
        <f>AVERAGE(N36:N39)</f>
        <v>5140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5140</v>
      </c>
      <c r="E47" s="20">
        <f t="shared" si="0"/>
        <v>5002.2479999999996</v>
      </c>
      <c r="F47" s="21">
        <v>52</v>
      </c>
      <c r="G47" s="22">
        <v>12.45</v>
      </c>
      <c r="H47" s="24">
        <v>13</v>
      </c>
      <c r="I47" s="20">
        <v>5140</v>
      </c>
      <c r="J47" s="20">
        <f t="shared" si="1"/>
        <v>5002.2479999999996</v>
      </c>
      <c r="K47" s="21">
        <v>84</v>
      </c>
      <c r="L47" s="24">
        <v>20.45</v>
      </c>
      <c r="M47" s="22">
        <v>21</v>
      </c>
      <c r="N47" s="20">
        <v>5140</v>
      </c>
      <c r="O47" s="20">
        <f t="shared" si="2"/>
        <v>5002.2479999999996</v>
      </c>
      <c r="Q47" s="24">
        <v>19</v>
      </c>
      <c r="R47" s="22">
        <v>19.149999999999999</v>
      </c>
      <c r="S47" s="54">
        <f>AVERAGE(N40:N43)</f>
        <v>5140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5140</v>
      </c>
      <c r="E48" s="20">
        <f t="shared" si="0"/>
        <v>5002.2479999999996</v>
      </c>
      <c r="F48" s="21">
        <v>53</v>
      </c>
      <c r="G48" s="22">
        <v>13</v>
      </c>
      <c r="H48" s="24">
        <v>13.15</v>
      </c>
      <c r="I48" s="20">
        <v>5140</v>
      </c>
      <c r="J48" s="20">
        <f t="shared" si="1"/>
        <v>5002.2479999999996</v>
      </c>
      <c r="K48" s="21">
        <v>85</v>
      </c>
      <c r="L48" s="24">
        <v>21</v>
      </c>
      <c r="M48" s="22">
        <v>21.15</v>
      </c>
      <c r="N48" s="20">
        <v>5140</v>
      </c>
      <c r="O48" s="20">
        <f t="shared" si="2"/>
        <v>5002.2479999999996</v>
      </c>
      <c r="Q48" s="24">
        <v>20</v>
      </c>
      <c r="R48" s="22">
        <v>20.149999999999999</v>
      </c>
      <c r="S48" s="54">
        <f>AVERAGE(N44:N47)</f>
        <v>5140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5140</v>
      </c>
      <c r="E49" s="20">
        <f t="shared" si="0"/>
        <v>5002.2479999999996</v>
      </c>
      <c r="F49" s="21">
        <v>54</v>
      </c>
      <c r="G49" s="22">
        <v>13.15</v>
      </c>
      <c r="H49" s="24">
        <v>13.3</v>
      </c>
      <c r="I49" s="20">
        <v>5140</v>
      </c>
      <c r="J49" s="20">
        <f t="shared" si="1"/>
        <v>5002.2479999999996</v>
      </c>
      <c r="K49" s="21">
        <v>86</v>
      </c>
      <c r="L49" s="24">
        <v>21.15</v>
      </c>
      <c r="M49" s="22">
        <v>21.3</v>
      </c>
      <c r="N49" s="20">
        <v>5140</v>
      </c>
      <c r="O49" s="20">
        <f t="shared" si="2"/>
        <v>5002.2479999999996</v>
      </c>
      <c r="Q49" s="24">
        <v>21</v>
      </c>
      <c r="R49" s="22">
        <v>21.15</v>
      </c>
      <c r="S49" s="54">
        <f>AVERAGE(N48:N51)</f>
        <v>5140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5140</v>
      </c>
      <c r="E50" s="20">
        <f t="shared" si="0"/>
        <v>5002.2479999999996</v>
      </c>
      <c r="F50" s="21">
        <v>55</v>
      </c>
      <c r="G50" s="22">
        <v>13.3</v>
      </c>
      <c r="H50" s="24">
        <v>13.45</v>
      </c>
      <c r="I50" s="20">
        <v>5140</v>
      </c>
      <c r="J50" s="20">
        <f t="shared" si="1"/>
        <v>5002.2479999999996</v>
      </c>
      <c r="K50" s="21">
        <v>87</v>
      </c>
      <c r="L50" s="24">
        <v>21.3</v>
      </c>
      <c r="M50" s="22">
        <v>21.45</v>
      </c>
      <c r="N50" s="20">
        <v>5140</v>
      </c>
      <c r="O50" s="20">
        <f t="shared" si="2"/>
        <v>5002.2479999999996</v>
      </c>
      <c r="Q50" s="24">
        <v>22</v>
      </c>
      <c r="R50" s="22">
        <v>22.15</v>
      </c>
      <c r="S50" s="54">
        <f>AVERAGE(N52:N55)</f>
        <v>5140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5140</v>
      </c>
      <c r="E51" s="20">
        <f t="shared" si="0"/>
        <v>5002.2479999999996</v>
      </c>
      <c r="F51" s="21">
        <v>56</v>
      </c>
      <c r="G51" s="22">
        <v>13.45</v>
      </c>
      <c r="H51" s="24">
        <v>14</v>
      </c>
      <c r="I51" s="20">
        <v>5140</v>
      </c>
      <c r="J51" s="20">
        <f t="shared" si="1"/>
        <v>5002.2479999999996</v>
      </c>
      <c r="K51" s="21">
        <v>88</v>
      </c>
      <c r="L51" s="24">
        <v>21.45</v>
      </c>
      <c r="M51" s="22">
        <v>22</v>
      </c>
      <c r="N51" s="20">
        <v>5140</v>
      </c>
      <c r="O51" s="20">
        <f t="shared" si="2"/>
        <v>5002.2479999999996</v>
      </c>
      <c r="Q51" s="24">
        <v>23</v>
      </c>
      <c r="R51" s="22">
        <v>23.15</v>
      </c>
      <c r="S51" s="54">
        <f>AVERAGE(N56:N59)</f>
        <v>5140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5140</v>
      </c>
      <c r="E52" s="20">
        <f t="shared" si="0"/>
        <v>5002.2479999999996</v>
      </c>
      <c r="F52" s="21">
        <v>57</v>
      </c>
      <c r="G52" s="22">
        <v>14</v>
      </c>
      <c r="H52" s="24">
        <v>14.15</v>
      </c>
      <c r="I52" s="20">
        <v>5140</v>
      </c>
      <c r="J52" s="20">
        <f t="shared" si="1"/>
        <v>5002.2479999999996</v>
      </c>
      <c r="K52" s="21">
        <v>89</v>
      </c>
      <c r="L52" s="24">
        <v>22</v>
      </c>
      <c r="M52" s="22">
        <v>22.15</v>
      </c>
      <c r="N52" s="20">
        <v>5140</v>
      </c>
      <c r="O52" s="20">
        <f t="shared" si="2"/>
        <v>5002.2479999999996</v>
      </c>
      <c r="Q52" s="53" t="s">
        <v>197</v>
      </c>
      <c r="S52" s="54">
        <f>AVERAGE(S28:S51)</f>
        <v>5140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5140</v>
      </c>
      <c r="E53" s="20">
        <f t="shared" si="0"/>
        <v>5002.2479999999996</v>
      </c>
      <c r="F53" s="21">
        <v>58</v>
      </c>
      <c r="G53" s="22">
        <v>14.15</v>
      </c>
      <c r="H53" s="24">
        <v>14.3</v>
      </c>
      <c r="I53" s="20">
        <v>5140</v>
      </c>
      <c r="J53" s="20">
        <f t="shared" si="1"/>
        <v>5002.2479999999996</v>
      </c>
      <c r="K53" s="21">
        <v>90</v>
      </c>
      <c r="L53" s="24">
        <v>22.15</v>
      </c>
      <c r="M53" s="22">
        <v>22.3</v>
      </c>
      <c r="N53" s="20">
        <v>5140</v>
      </c>
      <c r="O53" s="20">
        <f t="shared" si="2"/>
        <v>5002.2479999999996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5140</v>
      </c>
      <c r="E54" s="20">
        <f t="shared" si="0"/>
        <v>5002.2479999999996</v>
      </c>
      <c r="F54" s="21">
        <v>59</v>
      </c>
      <c r="G54" s="22">
        <v>14.3</v>
      </c>
      <c r="H54" s="24">
        <v>14.45</v>
      </c>
      <c r="I54" s="20">
        <v>5140</v>
      </c>
      <c r="J54" s="20">
        <f t="shared" si="1"/>
        <v>5002.2479999999996</v>
      </c>
      <c r="K54" s="21">
        <v>91</v>
      </c>
      <c r="L54" s="24">
        <v>22.3</v>
      </c>
      <c r="M54" s="22">
        <v>22.45</v>
      </c>
      <c r="N54" s="20">
        <v>5140</v>
      </c>
      <c r="O54" s="20">
        <f t="shared" si="2"/>
        <v>5002.2479999999996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5140</v>
      </c>
      <c r="E55" s="20">
        <f t="shared" si="0"/>
        <v>5002.2479999999996</v>
      </c>
      <c r="F55" s="21">
        <v>60</v>
      </c>
      <c r="G55" s="22">
        <v>14.45</v>
      </c>
      <c r="H55" s="22">
        <v>15</v>
      </c>
      <c r="I55" s="20">
        <v>5140</v>
      </c>
      <c r="J55" s="20">
        <f t="shared" si="1"/>
        <v>5002.2479999999996</v>
      </c>
      <c r="K55" s="21">
        <v>92</v>
      </c>
      <c r="L55" s="24">
        <v>22.45</v>
      </c>
      <c r="M55" s="22">
        <v>23</v>
      </c>
      <c r="N55" s="20">
        <v>5140</v>
      </c>
      <c r="O55" s="20">
        <f t="shared" si="2"/>
        <v>5002.2479999999996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5140</v>
      </c>
      <c r="E56" s="20">
        <f t="shared" si="0"/>
        <v>5002.2479999999996</v>
      </c>
      <c r="F56" s="21">
        <v>61</v>
      </c>
      <c r="G56" s="22">
        <v>15</v>
      </c>
      <c r="H56" s="22">
        <v>15.15</v>
      </c>
      <c r="I56" s="20">
        <v>5140</v>
      </c>
      <c r="J56" s="20">
        <f t="shared" si="1"/>
        <v>5002.2479999999996</v>
      </c>
      <c r="K56" s="21">
        <v>93</v>
      </c>
      <c r="L56" s="24">
        <v>23</v>
      </c>
      <c r="M56" s="22">
        <v>23.15</v>
      </c>
      <c r="N56" s="20">
        <v>5140</v>
      </c>
      <c r="O56" s="20">
        <f t="shared" si="2"/>
        <v>5002.2479999999996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5140</v>
      </c>
      <c r="E57" s="20">
        <f t="shared" si="0"/>
        <v>5002.2479999999996</v>
      </c>
      <c r="F57" s="21">
        <v>62</v>
      </c>
      <c r="G57" s="22">
        <v>15.15</v>
      </c>
      <c r="H57" s="22">
        <v>15.3</v>
      </c>
      <c r="I57" s="20">
        <v>5140</v>
      </c>
      <c r="J57" s="20">
        <f t="shared" si="1"/>
        <v>5002.2479999999996</v>
      </c>
      <c r="K57" s="21">
        <v>94</v>
      </c>
      <c r="L57" s="22">
        <v>23.15</v>
      </c>
      <c r="M57" s="22">
        <v>23.3</v>
      </c>
      <c r="N57" s="20">
        <v>5140</v>
      </c>
      <c r="O57" s="20">
        <f t="shared" si="2"/>
        <v>5002.2479999999996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5140</v>
      </c>
      <c r="E58" s="20">
        <f t="shared" si="0"/>
        <v>5002.2479999999996</v>
      </c>
      <c r="F58" s="21">
        <v>63</v>
      </c>
      <c r="G58" s="22">
        <v>15.3</v>
      </c>
      <c r="H58" s="22">
        <v>15.45</v>
      </c>
      <c r="I58" s="20">
        <v>5140</v>
      </c>
      <c r="J58" s="20">
        <f t="shared" si="1"/>
        <v>5002.2479999999996</v>
      </c>
      <c r="K58" s="21">
        <v>95</v>
      </c>
      <c r="L58" s="22">
        <v>23.3</v>
      </c>
      <c r="M58" s="22">
        <v>23.45</v>
      </c>
      <c r="N58" s="20">
        <v>5140</v>
      </c>
      <c r="O58" s="20">
        <f t="shared" si="2"/>
        <v>5002.2479999999996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5140</v>
      </c>
      <c r="E59" s="20">
        <f t="shared" si="0"/>
        <v>5002.2479999999996</v>
      </c>
      <c r="F59" s="21">
        <v>64</v>
      </c>
      <c r="G59" s="22">
        <v>15.45</v>
      </c>
      <c r="H59" s="22">
        <v>16</v>
      </c>
      <c r="I59" s="20">
        <v>5140</v>
      </c>
      <c r="J59" s="20">
        <f t="shared" si="1"/>
        <v>5002.2479999999996</v>
      </c>
      <c r="K59" s="26">
        <v>96</v>
      </c>
      <c r="L59" s="22">
        <v>23.45</v>
      </c>
      <c r="M59" s="27">
        <v>24</v>
      </c>
      <c r="N59" s="20">
        <v>5140</v>
      </c>
      <c r="O59" s="20">
        <f t="shared" si="2"/>
        <v>5002.2479999999996</v>
      </c>
    </row>
    <row r="60" spans="1:19" ht="12.75" customHeight="1">
      <c r="A60" s="28"/>
      <c r="B60" s="29"/>
      <c r="C60" s="30"/>
      <c r="D60" s="31">
        <f>SUM(D28:D59)</f>
        <v>164480</v>
      </c>
      <c r="E60" s="32">
        <f>SUM(E28:E59)</f>
        <v>160071.93599999987</v>
      </c>
      <c r="F60" s="33"/>
      <c r="G60" s="34"/>
      <c r="H60" s="34"/>
      <c r="I60" s="32">
        <f>SUM(I28:I59)</f>
        <v>164480</v>
      </c>
      <c r="J60" s="31">
        <f>SUM(J28:J59)</f>
        <v>160071.93599999987</v>
      </c>
      <c r="K60" s="33"/>
      <c r="L60" s="34"/>
      <c r="M60" s="34"/>
      <c r="N60" s="31">
        <f>SUM(N28:N59)</f>
        <v>164480</v>
      </c>
      <c r="O60" s="32">
        <f>SUM(O28:O59)</f>
        <v>160071.93599999987</v>
      </c>
      <c r="P60" s="12"/>
      <c r="Q60" s="35"/>
      <c r="R60" s="12"/>
    </row>
    <row r="64" spans="1:19" ht="12.75" customHeight="1">
      <c r="A64" t="s">
        <v>130</v>
      </c>
      <c r="B64">
        <f>SUM(D60,I60,N60)/(4000*1000)</f>
        <v>0.12336</v>
      </c>
      <c r="C64">
        <f>ROUNDDOWN(SUM(E60,J60,O60)/(4000*1000),4)</f>
        <v>0.12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131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132</v>
      </c>
      <c r="N12" s="2" t="s">
        <v>133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134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D28*(100-2.68)/100</f>
        <v>3503.52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I28*(100-2.68)/100</f>
        <v>3503.52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N28*(100-2.68)/100</f>
        <v>3503.52</v>
      </c>
      <c r="Q28" s="18">
        <v>0</v>
      </c>
      <c r="R28" s="19">
        <v>0.15</v>
      </c>
      <c r="S28" s="54">
        <f>AVERAGE(D28:D31)</f>
        <v>3600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3503.52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3503.52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3503.52</v>
      </c>
      <c r="Q29" s="22">
        <v>1</v>
      </c>
      <c r="R29" s="19">
        <v>1.1499999999999999</v>
      </c>
      <c r="S29" s="54">
        <f>AVERAGE(D32:D35)</f>
        <v>3600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3503.52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3503.52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3503.52</v>
      </c>
      <c r="Q30" s="23">
        <v>2</v>
      </c>
      <c r="R30" s="19">
        <v>2.15</v>
      </c>
      <c r="S30" s="54">
        <f>AVERAGE(D36:D39)</f>
        <v>3600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3503.52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3503.52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3503.52</v>
      </c>
      <c r="Q31" s="23">
        <v>3</v>
      </c>
      <c r="R31" s="25">
        <v>3.15</v>
      </c>
      <c r="S31" s="54">
        <f>AVERAGE(D40:D43)</f>
        <v>3600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3503.52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3503.52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3503.52</v>
      </c>
      <c r="Q32" s="23">
        <v>4</v>
      </c>
      <c r="R32" s="25">
        <v>4.1500000000000004</v>
      </c>
      <c r="S32" s="54">
        <f>AVERAGE(D44:D47)</f>
        <v>3600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3503.52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3503.52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3503.52</v>
      </c>
      <c r="Q33" s="22">
        <v>5</v>
      </c>
      <c r="R33" s="25">
        <v>5.15</v>
      </c>
      <c r="S33" s="54">
        <f>AVERAGE(D48:D51)</f>
        <v>3600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3503.52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3503.52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3503.52</v>
      </c>
      <c r="Q34" s="22">
        <v>6</v>
      </c>
      <c r="R34" s="25">
        <v>6.15</v>
      </c>
      <c r="S34" s="54">
        <f>AVERAGE(D52:D55)</f>
        <v>3600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3503.52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3503.52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3503.52</v>
      </c>
      <c r="Q35" s="22">
        <v>7</v>
      </c>
      <c r="R35" s="25">
        <v>7.15</v>
      </c>
      <c r="S35" s="54">
        <f>AVERAGE(D56:D59)</f>
        <v>3600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3503.52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3503.52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3503.52</v>
      </c>
      <c r="Q36" s="22">
        <v>8</v>
      </c>
      <c r="R36" s="22">
        <v>8.15</v>
      </c>
      <c r="S36" s="54">
        <f>AVERAGE(I28:I31)</f>
        <v>3600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3503.52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3503.52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3503.52</v>
      </c>
      <c r="Q37" s="22">
        <v>9</v>
      </c>
      <c r="R37" s="22">
        <v>9.15</v>
      </c>
      <c r="S37" s="54">
        <f>AVERAGE(I32:I35)</f>
        <v>3600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3503.52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3503.52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3503.52</v>
      </c>
      <c r="Q38" s="22">
        <v>10</v>
      </c>
      <c r="R38" s="24">
        <v>10.15</v>
      </c>
      <c r="S38" s="54">
        <f>AVERAGE(I36:I39)</f>
        <v>3600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3503.52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3503.52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3503.52</v>
      </c>
      <c r="Q39" s="22">
        <v>11</v>
      </c>
      <c r="R39" s="24">
        <v>11.15</v>
      </c>
      <c r="S39" s="54">
        <f>AVERAGE(I40:I43)</f>
        <v>3600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3503.52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3503.52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3503.52</v>
      </c>
      <c r="Q40" s="22">
        <v>12</v>
      </c>
      <c r="R40" s="24">
        <v>12.15</v>
      </c>
      <c r="S40" s="54">
        <f>AVERAGE(I44:I47)</f>
        <v>3600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3503.52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3503.52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3503.52</v>
      </c>
      <c r="Q41" s="22">
        <v>13</v>
      </c>
      <c r="R41" s="24">
        <v>13.15</v>
      </c>
      <c r="S41" s="54">
        <f>AVERAGE(I48:I51)</f>
        <v>3600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3503.52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3503.52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3503.52</v>
      </c>
      <c r="Q42" s="22">
        <v>14</v>
      </c>
      <c r="R42" s="24">
        <v>14.15</v>
      </c>
      <c r="S42" s="54">
        <f>AVERAGE(I52:I55)</f>
        <v>3600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3503.52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3503.52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3503.52</v>
      </c>
      <c r="Q43" s="22">
        <v>15</v>
      </c>
      <c r="R43" s="22">
        <v>15.15</v>
      </c>
      <c r="S43" s="54">
        <f>AVERAGE(I56:I59)</f>
        <v>3600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3503.52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3503.52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3503.52</v>
      </c>
      <c r="Q44" s="22">
        <v>16</v>
      </c>
      <c r="R44" s="22">
        <v>16.149999999999999</v>
      </c>
      <c r="S44" s="54">
        <f>AVERAGE(N28:N31)</f>
        <v>3600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3503.52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3503.52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3503.52</v>
      </c>
      <c r="Q45" s="22">
        <v>17</v>
      </c>
      <c r="R45" s="22">
        <v>17.149999999999999</v>
      </c>
      <c r="S45" s="54">
        <f>AVERAGE(N32:N35)</f>
        <v>3600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3503.52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3503.52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3503.52</v>
      </c>
      <c r="Q46" s="24">
        <v>18</v>
      </c>
      <c r="R46" s="22">
        <v>18.149999999999999</v>
      </c>
      <c r="S46" s="54">
        <f>AVERAGE(N36:N39)</f>
        <v>3600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3503.52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3503.52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3503.52</v>
      </c>
      <c r="Q47" s="24">
        <v>19</v>
      </c>
      <c r="R47" s="22">
        <v>19.149999999999999</v>
      </c>
      <c r="S47" s="54">
        <f>AVERAGE(N40:N43)</f>
        <v>3600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3503.52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3503.52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3503.52</v>
      </c>
      <c r="Q48" s="24">
        <v>20</v>
      </c>
      <c r="R48" s="22">
        <v>20.149999999999999</v>
      </c>
      <c r="S48" s="54">
        <f>AVERAGE(N44:N47)</f>
        <v>3600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3503.52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3503.52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3503.52</v>
      </c>
      <c r="Q49" s="24">
        <v>21</v>
      </c>
      <c r="R49" s="22">
        <v>21.15</v>
      </c>
      <c r="S49" s="54">
        <f>AVERAGE(N48:N51)</f>
        <v>3600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3503.52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3503.52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3503.52</v>
      </c>
      <c r="Q50" s="24">
        <v>22</v>
      </c>
      <c r="R50" s="22">
        <v>22.15</v>
      </c>
      <c r="S50" s="54">
        <f>AVERAGE(N52:N55)</f>
        <v>3600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3503.52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3503.52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3503.52</v>
      </c>
      <c r="Q51" s="24">
        <v>23</v>
      </c>
      <c r="R51" s="22">
        <v>23.15</v>
      </c>
      <c r="S51" s="54">
        <f>AVERAGE(N56:N59)</f>
        <v>3600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3503.52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3503.52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3503.52</v>
      </c>
      <c r="Q52" s="53" t="s">
        <v>197</v>
      </c>
      <c r="S52" s="54">
        <f>AVERAGE(S28:S51)</f>
        <v>3600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3503.52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3503.52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3503.52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3503.52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3503.52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3503.52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3503.52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3503.52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3503.52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3503.52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3503.52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3503.52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3503.52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3503.52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3503.52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3503.52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3503.52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3503.52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3503.52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3503.52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3503.52</v>
      </c>
    </row>
    <row r="60" spans="1:19" ht="12.75" customHeight="1">
      <c r="A60" s="28"/>
      <c r="B60" s="29"/>
      <c r="C60" s="30"/>
      <c r="D60" s="31">
        <f>SUM(D28:D59)</f>
        <v>115200</v>
      </c>
      <c r="E60" s="32">
        <f>SUM(E28:E59)</f>
        <v>112112.64000000003</v>
      </c>
      <c r="F60" s="33"/>
      <c r="G60" s="34"/>
      <c r="H60" s="34"/>
      <c r="I60" s="32">
        <f>SUM(I28:I59)</f>
        <v>115200</v>
      </c>
      <c r="J60" s="31">
        <f>SUM(J28:J59)</f>
        <v>112112.64000000003</v>
      </c>
      <c r="K60" s="33"/>
      <c r="L60" s="34"/>
      <c r="M60" s="34"/>
      <c r="N60" s="31">
        <f>SUM(N28:N59)</f>
        <v>115200</v>
      </c>
      <c r="O60" s="32">
        <f>SUM(O28:O59)</f>
        <v>112112.64000000003</v>
      </c>
      <c r="P60" s="12"/>
      <c r="Q60" s="35"/>
      <c r="R60" s="12"/>
    </row>
    <row r="64" spans="1:19" ht="12.75" customHeight="1">
      <c r="A64" t="s">
        <v>135</v>
      </c>
      <c r="B64">
        <f>SUM(D60,I60,N60)/(4000*1000)</f>
        <v>8.6400000000000005E-2</v>
      </c>
      <c r="C64">
        <f>ROUNDDOWN(SUM(E60,J60,O60)/(4000*1000),4)</f>
        <v>8.4000000000000005E-2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9" workbookViewId="0">
      <selection activeCell="G3" sqref="G3:H37"/>
    </sheetView>
  </sheetViews>
  <sheetFormatPr defaultColWidth="9.140625" defaultRowHeight="18.75" customHeight="1"/>
  <cols>
    <col min="1" max="16384" width="9.140625" style="48"/>
  </cols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161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162</v>
      </c>
      <c r="N12" s="2" t="s">
        <v>163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164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D28*(100-2.68)/100</f>
        <v>3503.52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I28*(100-2.68)/100</f>
        <v>3503.52</v>
      </c>
      <c r="K28" s="21">
        <v>65</v>
      </c>
      <c r="L28" s="22">
        <v>16</v>
      </c>
      <c r="M28" s="22">
        <v>16.149999999999999</v>
      </c>
      <c r="N28" s="20">
        <v>1100</v>
      </c>
      <c r="O28" s="20">
        <f t="shared" ref="O28:O59" si="2">N28*(100-2.68)/100</f>
        <v>1070.5199999999998</v>
      </c>
      <c r="Q28" s="18">
        <v>0</v>
      </c>
      <c r="R28" s="19">
        <v>0.15</v>
      </c>
      <c r="S28" s="54">
        <f>AVERAGE(D28:D31)</f>
        <v>3600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3503.52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3503.52</v>
      </c>
      <c r="K29" s="21">
        <v>66</v>
      </c>
      <c r="L29" s="22">
        <v>16.149999999999999</v>
      </c>
      <c r="M29" s="22">
        <v>16.3</v>
      </c>
      <c r="N29" s="20">
        <v>1100</v>
      </c>
      <c r="O29" s="20">
        <f t="shared" si="2"/>
        <v>1070.5199999999998</v>
      </c>
      <c r="Q29" s="22">
        <v>1</v>
      </c>
      <c r="R29" s="19">
        <v>1.1499999999999999</v>
      </c>
      <c r="S29" s="54">
        <f>AVERAGE(D32:D35)</f>
        <v>3600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3503.52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3503.52</v>
      </c>
      <c r="K30" s="21">
        <v>67</v>
      </c>
      <c r="L30" s="22">
        <v>16.3</v>
      </c>
      <c r="M30" s="22">
        <v>16.45</v>
      </c>
      <c r="N30" s="20">
        <v>1100</v>
      </c>
      <c r="O30" s="20">
        <f t="shared" si="2"/>
        <v>1070.5199999999998</v>
      </c>
      <c r="Q30" s="23">
        <v>2</v>
      </c>
      <c r="R30" s="19">
        <v>2.15</v>
      </c>
      <c r="S30" s="54">
        <f>AVERAGE(D36:D39)</f>
        <v>3600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3503.52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3503.52</v>
      </c>
      <c r="K31" s="21">
        <v>68</v>
      </c>
      <c r="L31" s="22">
        <v>16.45</v>
      </c>
      <c r="M31" s="22">
        <v>17</v>
      </c>
      <c r="N31" s="20">
        <v>1100</v>
      </c>
      <c r="O31" s="20">
        <f t="shared" si="2"/>
        <v>1070.5199999999998</v>
      </c>
      <c r="Q31" s="23">
        <v>3</v>
      </c>
      <c r="R31" s="25">
        <v>3.15</v>
      </c>
      <c r="S31" s="54">
        <f>AVERAGE(D40:D43)</f>
        <v>3600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3503.52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3503.52</v>
      </c>
      <c r="K32" s="21">
        <v>69</v>
      </c>
      <c r="L32" s="22">
        <v>17</v>
      </c>
      <c r="M32" s="22">
        <v>17.149999999999999</v>
      </c>
      <c r="N32" s="20">
        <v>1100</v>
      </c>
      <c r="O32" s="20">
        <f t="shared" si="2"/>
        <v>1070.5199999999998</v>
      </c>
      <c r="Q32" s="23">
        <v>4</v>
      </c>
      <c r="R32" s="25">
        <v>4.1500000000000004</v>
      </c>
      <c r="S32" s="54">
        <f>AVERAGE(D44:D47)</f>
        <v>3600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3503.52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3503.52</v>
      </c>
      <c r="K33" s="21">
        <v>70</v>
      </c>
      <c r="L33" s="22">
        <v>17.149999999999999</v>
      </c>
      <c r="M33" s="22">
        <v>17.3</v>
      </c>
      <c r="N33" s="20">
        <v>1100</v>
      </c>
      <c r="O33" s="20">
        <f t="shared" si="2"/>
        <v>1070.5199999999998</v>
      </c>
      <c r="Q33" s="22">
        <v>5</v>
      </c>
      <c r="R33" s="25">
        <v>5.15</v>
      </c>
      <c r="S33" s="54">
        <f>AVERAGE(D48:D51)</f>
        <v>3600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3503.52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3503.52</v>
      </c>
      <c r="K34" s="21">
        <v>71</v>
      </c>
      <c r="L34" s="22">
        <v>17.3</v>
      </c>
      <c r="M34" s="22">
        <v>17.45</v>
      </c>
      <c r="N34" s="20">
        <v>1100</v>
      </c>
      <c r="O34" s="20">
        <f t="shared" si="2"/>
        <v>1070.5199999999998</v>
      </c>
      <c r="Q34" s="22">
        <v>6</v>
      </c>
      <c r="R34" s="25">
        <v>6.15</v>
      </c>
      <c r="S34" s="54">
        <f>AVERAGE(D52:D55)</f>
        <v>3600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3503.52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3503.52</v>
      </c>
      <c r="K35" s="21">
        <v>72</v>
      </c>
      <c r="L35" s="24">
        <v>17.45</v>
      </c>
      <c r="M35" s="22">
        <v>18</v>
      </c>
      <c r="N35" s="20">
        <v>1100</v>
      </c>
      <c r="O35" s="20">
        <f t="shared" si="2"/>
        <v>1070.5199999999998</v>
      </c>
      <c r="Q35" s="22">
        <v>7</v>
      </c>
      <c r="R35" s="25">
        <v>7.15</v>
      </c>
      <c r="S35" s="54">
        <f>AVERAGE(D56:D59)</f>
        <v>3600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3503.52</v>
      </c>
      <c r="F36" s="21">
        <v>41</v>
      </c>
      <c r="G36" s="22">
        <v>10</v>
      </c>
      <c r="H36" s="24">
        <v>10.15</v>
      </c>
      <c r="I36" s="20">
        <v>1100</v>
      </c>
      <c r="J36" s="20">
        <f t="shared" si="1"/>
        <v>1070.5199999999998</v>
      </c>
      <c r="K36" s="21">
        <v>73</v>
      </c>
      <c r="L36" s="24">
        <v>18</v>
      </c>
      <c r="M36" s="22">
        <v>18.149999999999999</v>
      </c>
      <c r="N36" s="20">
        <v>1100</v>
      </c>
      <c r="O36" s="20">
        <f t="shared" si="2"/>
        <v>1070.5199999999998</v>
      </c>
      <c r="Q36" s="22">
        <v>8</v>
      </c>
      <c r="R36" s="22">
        <v>8.15</v>
      </c>
      <c r="S36" s="54">
        <f>AVERAGE(I28:I31)</f>
        <v>3600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3503.52</v>
      </c>
      <c r="F37" s="21">
        <v>42</v>
      </c>
      <c r="G37" s="22">
        <v>10.15</v>
      </c>
      <c r="H37" s="24">
        <v>10.3</v>
      </c>
      <c r="I37" s="20">
        <v>1100</v>
      </c>
      <c r="J37" s="20">
        <f t="shared" si="1"/>
        <v>1070.5199999999998</v>
      </c>
      <c r="K37" s="21">
        <v>74</v>
      </c>
      <c r="L37" s="24">
        <v>18.149999999999999</v>
      </c>
      <c r="M37" s="22">
        <v>18.3</v>
      </c>
      <c r="N37" s="20">
        <v>1100</v>
      </c>
      <c r="O37" s="20">
        <f t="shared" si="2"/>
        <v>1070.5199999999998</v>
      </c>
      <c r="Q37" s="22">
        <v>9</v>
      </c>
      <c r="R37" s="22">
        <v>9.15</v>
      </c>
      <c r="S37" s="54">
        <f>AVERAGE(I32:I35)</f>
        <v>3600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3503.52</v>
      </c>
      <c r="F38" s="21">
        <v>43</v>
      </c>
      <c r="G38" s="22">
        <v>10.3</v>
      </c>
      <c r="H38" s="24">
        <v>10.45</v>
      </c>
      <c r="I38" s="20">
        <v>1100</v>
      </c>
      <c r="J38" s="20">
        <f t="shared" si="1"/>
        <v>1070.5199999999998</v>
      </c>
      <c r="K38" s="21">
        <v>75</v>
      </c>
      <c r="L38" s="24">
        <v>18.3</v>
      </c>
      <c r="M38" s="22">
        <v>18.45</v>
      </c>
      <c r="N38" s="20">
        <v>1100</v>
      </c>
      <c r="O38" s="20">
        <f t="shared" si="2"/>
        <v>1070.5199999999998</v>
      </c>
      <c r="Q38" s="22">
        <v>10</v>
      </c>
      <c r="R38" s="24">
        <v>10.15</v>
      </c>
      <c r="S38" s="54">
        <f>AVERAGE(I36:I39)</f>
        <v>1100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3503.52</v>
      </c>
      <c r="F39" s="21">
        <v>44</v>
      </c>
      <c r="G39" s="22">
        <v>10.45</v>
      </c>
      <c r="H39" s="24">
        <v>11</v>
      </c>
      <c r="I39" s="20">
        <v>1100</v>
      </c>
      <c r="J39" s="20">
        <f t="shared" si="1"/>
        <v>1070.5199999999998</v>
      </c>
      <c r="K39" s="21">
        <v>76</v>
      </c>
      <c r="L39" s="24">
        <v>18.45</v>
      </c>
      <c r="M39" s="22">
        <v>19</v>
      </c>
      <c r="N39" s="20">
        <v>1100</v>
      </c>
      <c r="O39" s="20">
        <f t="shared" si="2"/>
        <v>1070.5199999999998</v>
      </c>
      <c r="Q39" s="22">
        <v>11</v>
      </c>
      <c r="R39" s="24">
        <v>11.15</v>
      </c>
      <c r="S39" s="54">
        <f>AVERAGE(I40:I43)</f>
        <v>1100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3503.52</v>
      </c>
      <c r="F40" s="21">
        <v>45</v>
      </c>
      <c r="G40" s="22">
        <v>11</v>
      </c>
      <c r="H40" s="24">
        <v>11.15</v>
      </c>
      <c r="I40" s="20">
        <v>1100</v>
      </c>
      <c r="J40" s="20">
        <f t="shared" si="1"/>
        <v>1070.5199999999998</v>
      </c>
      <c r="K40" s="21">
        <v>77</v>
      </c>
      <c r="L40" s="24">
        <v>19</v>
      </c>
      <c r="M40" s="22">
        <v>19.149999999999999</v>
      </c>
      <c r="N40" s="20">
        <v>1100</v>
      </c>
      <c r="O40" s="20">
        <f t="shared" si="2"/>
        <v>1070.5199999999998</v>
      </c>
      <c r="Q40" s="22">
        <v>12</v>
      </c>
      <c r="R40" s="24">
        <v>12.15</v>
      </c>
      <c r="S40" s="54">
        <f>AVERAGE(I44:I47)</f>
        <v>1100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3503.52</v>
      </c>
      <c r="F41" s="21">
        <v>46</v>
      </c>
      <c r="G41" s="22">
        <v>11.15</v>
      </c>
      <c r="H41" s="24">
        <v>11.3</v>
      </c>
      <c r="I41" s="20">
        <v>1100</v>
      </c>
      <c r="J41" s="20">
        <f t="shared" si="1"/>
        <v>1070.5199999999998</v>
      </c>
      <c r="K41" s="21">
        <v>78</v>
      </c>
      <c r="L41" s="24">
        <v>19.149999999999999</v>
      </c>
      <c r="M41" s="22">
        <v>19.3</v>
      </c>
      <c r="N41" s="20">
        <v>1100</v>
      </c>
      <c r="O41" s="20">
        <f t="shared" si="2"/>
        <v>1070.5199999999998</v>
      </c>
      <c r="Q41" s="22">
        <v>13</v>
      </c>
      <c r="R41" s="24">
        <v>13.15</v>
      </c>
      <c r="S41" s="54">
        <f>AVERAGE(I48:I51)</f>
        <v>1100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3503.52</v>
      </c>
      <c r="F42" s="21">
        <v>47</v>
      </c>
      <c r="G42" s="22">
        <v>11.3</v>
      </c>
      <c r="H42" s="24">
        <v>11.45</v>
      </c>
      <c r="I42" s="20">
        <v>1100</v>
      </c>
      <c r="J42" s="20">
        <f t="shared" si="1"/>
        <v>1070.5199999999998</v>
      </c>
      <c r="K42" s="21">
        <v>79</v>
      </c>
      <c r="L42" s="24">
        <v>19.3</v>
      </c>
      <c r="M42" s="22">
        <v>19.45</v>
      </c>
      <c r="N42" s="20">
        <v>1100</v>
      </c>
      <c r="O42" s="20">
        <f t="shared" si="2"/>
        <v>1070.5199999999998</v>
      </c>
      <c r="Q42" s="22">
        <v>14</v>
      </c>
      <c r="R42" s="24">
        <v>14.15</v>
      </c>
      <c r="S42" s="54">
        <f>AVERAGE(I52:I55)</f>
        <v>1100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3503.52</v>
      </c>
      <c r="F43" s="21">
        <v>48</v>
      </c>
      <c r="G43" s="22">
        <v>11.45</v>
      </c>
      <c r="H43" s="24">
        <v>12</v>
      </c>
      <c r="I43" s="20">
        <v>1100</v>
      </c>
      <c r="J43" s="20">
        <f t="shared" si="1"/>
        <v>1070.5199999999998</v>
      </c>
      <c r="K43" s="21">
        <v>80</v>
      </c>
      <c r="L43" s="24">
        <v>19.45</v>
      </c>
      <c r="M43" s="22">
        <v>20</v>
      </c>
      <c r="N43" s="20">
        <v>1100</v>
      </c>
      <c r="O43" s="20">
        <f t="shared" si="2"/>
        <v>1070.5199999999998</v>
      </c>
      <c r="Q43" s="22">
        <v>15</v>
      </c>
      <c r="R43" s="22">
        <v>15.15</v>
      </c>
      <c r="S43" s="54">
        <f>AVERAGE(I56:I59)</f>
        <v>1100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3503.52</v>
      </c>
      <c r="F44" s="21">
        <v>49</v>
      </c>
      <c r="G44" s="22">
        <v>12</v>
      </c>
      <c r="H44" s="24">
        <v>12.15</v>
      </c>
      <c r="I44" s="20">
        <v>1100</v>
      </c>
      <c r="J44" s="20">
        <f t="shared" si="1"/>
        <v>1070.5199999999998</v>
      </c>
      <c r="K44" s="21">
        <v>81</v>
      </c>
      <c r="L44" s="24">
        <v>20</v>
      </c>
      <c r="M44" s="22">
        <v>20.149999999999999</v>
      </c>
      <c r="N44" s="20">
        <v>1100</v>
      </c>
      <c r="O44" s="20">
        <f t="shared" si="2"/>
        <v>1070.5199999999998</v>
      </c>
      <c r="Q44" s="22">
        <v>16</v>
      </c>
      <c r="R44" s="22">
        <v>16.149999999999999</v>
      </c>
      <c r="S44" s="54">
        <f>AVERAGE(N28:N31)</f>
        <v>1100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3503.52</v>
      </c>
      <c r="F45" s="21">
        <v>50</v>
      </c>
      <c r="G45" s="22">
        <v>12.15</v>
      </c>
      <c r="H45" s="24">
        <v>12.3</v>
      </c>
      <c r="I45" s="20">
        <v>1100</v>
      </c>
      <c r="J45" s="20">
        <f t="shared" si="1"/>
        <v>1070.5199999999998</v>
      </c>
      <c r="K45" s="21">
        <v>82</v>
      </c>
      <c r="L45" s="24">
        <v>20.149999999999999</v>
      </c>
      <c r="M45" s="22">
        <v>20.3</v>
      </c>
      <c r="N45" s="20">
        <v>1100</v>
      </c>
      <c r="O45" s="20">
        <f t="shared" si="2"/>
        <v>1070.5199999999998</v>
      </c>
      <c r="Q45" s="22">
        <v>17</v>
      </c>
      <c r="R45" s="22">
        <v>17.149999999999999</v>
      </c>
      <c r="S45" s="54">
        <f>AVERAGE(N32:N35)</f>
        <v>1100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3503.52</v>
      </c>
      <c r="F46" s="21">
        <v>51</v>
      </c>
      <c r="G46" s="22">
        <v>12.3</v>
      </c>
      <c r="H46" s="24">
        <v>12.45</v>
      </c>
      <c r="I46" s="20">
        <v>1100</v>
      </c>
      <c r="J46" s="20">
        <f t="shared" si="1"/>
        <v>1070.5199999999998</v>
      </c>
      <c r="K46" s="21">
        <v>83</v>
      </c>
      <c r="L46" s="24">
        <v>20.3</v>
      </c>
      <c r="M46" s="22">
        <v>20.45</v>
      </c>
      <c r="N46" s="20">
        <v>1100</v>
      </c>
      <c r="O46" s="20">
        <f t="shared" si="2"/>
        <v>1070.5199999999998</v>
      </c>
      <c r="Q46" s="24">
        <v>18</v>
      </c>
      <c r="R46" s="22">
        <v>18.149999999999999</v>
      </c>
      <c r="S46" s="54">
        <f>AVERAGE(N36:N39)</f>
        <v>1100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3503.52</v>
      </c>
      <c r="F47" s="21">
        <v>52</v>
      </c>
      <c r="G47" s="22">
        <v>12.45</v>
      </c>
      <c r="H47" s="24">
        <v>13</v>
      </c>
      <c r="I47" s="20">
        <v>1100</v>
      </c>
      <c r="J47" s="20">
        <f t="shared" si="1"/>
        <v>1070.5199999999998</v>
      </c>
      <c r="K47" s="21">
        <v>84</v>
      </c>
      <c r="L47" s="24">
        <v>20.45</v>
      </c>
      <c r="M47" s="22">
        <v>21</v>
      </c>
      <c r="N47" s="20">
        <v>1100</v>
      </c>
      <c r="O47" s="20">
        <f t="shared" si="2"/>
        <v>1070.5199999999998</v>
      </c>
      <c r="Q47" s="24">
        <v>19</v>
      </c>
      <c r="R47" s="22">
        <v>19.149999999999999</v>
      </c>
      <c r="S47" s="54">
        <f>AVERAGE(N40:N43)</f>
        <v>1100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3503.52</v>
      </c>
      <c r="F48" s="21">
        <v>53</v>
      </c>
      <c r="G48" s="22">
        <v>13</v>
      </c>
      <c r="H48" s="24">
        <v>13.15</v>
      </c>
      <c r="I48" s="20">
        <v>1100</v>
      </c>
      <c r="J48" s="20">
        <f t="shared" si="1"/>
        <v>1070.5199999999998</v>
      </c>
      <c r="K48" s="21">
        <v>85</v>
      </c>
      <c r="L48" s="24">
        <v>21</v>
      </c>
      <c r="M48" s="22">
        <v>21.15</v>
      </c>
      <c r="N48" s="20">
        <v>1100</v>
      </c>
      <c r="O48" s="20">
        <f t="shared" si="2"/>
        <v>1070.5199999999998</v>
      </c>
      <c r="Q48" s="24">
        <v>20</v>
      </c>
      <c r="R48" s="22">
        <v>20.149999999999999</v>
      </c>
      <c r="S48" s="54">
        <f>AVERAGE(N44:N47)</f>
        <v>1100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3503.52</v>
      </c>
      <c r="F49" s="21">
        <v>54</v>
      </c>
      <c r="G49" s="22">
        <v>13.15</v>
      </c>
      <c r="H49" s="24">
        <v>13.3</v>
      </c>
      <c r="I49" s="20">
        <v>1100</v>
      </c>
      <c r="J49" s="20">
        <f t="shared" si="1"/>
        <v>1070.5199999999998</v>
      </c>
      <c r="K49" s="21">
        <v>86</v>
      </c>
      <c r="L49" s="24">
        <v>21.15</v>
      </c>
      <c r="M49" s="22">
        <v>21.3</v>
      </c>
      <c r="N49" s="20">
        <v>1100</v>
      </c>
      <c r="O49" s="20">
        <f t="shared" si="2"/>
        <v>1070.5199999999998</v>
      </c>
      <c r="Q49" s="24">
        <v>21</v>
      </c>
      <c r="R49" s="22">
        <v>21.15</v>
      </c>
      <c r="S49" s="54">
        <f>AVERAGE(N48:N51)</f>
        <v>1100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3503.52</v>
      </c>
      <c r="F50" s="21">
        <v>55</v>
      </c>
      <c r="G50" s="22">
        <v>13.3</v>
      </c>
      <c r="H50" s="24">
        <v>13.45</v>
      </c>
      <c r="I50" s="20">
        <v>1100</v>
      </c>
      <c r="J50" s="20">
        <f t="shared" si="1"/>
        <v>1070.5199999999998</v>
      </c>
      <c r="K50" s="21">
        <v>87</v>
      </c>
      <c r="L50" s="24">
        <v>21.3</v>
      </c>
      <c r="M50" s="22">
        <v>21.45</v>
      </c>
      <c r="N50" s="20">
        <v>1100</v>
      </c>
      <c r="O50" s="20">
        <f t="shared" si="2"/>
        <v>1070.5199999999998</v>
      </c>
      <c r="Q50" s="24">
        <v>22</v>
      </c>
      <c r="R50" s="22">
        <v>22.15</v>
      </c>
      <c r="S50" s="54">
        <f>AVERAGE(N52:N55)</f>
        <v>520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3503.52</v>
      </c>
      <c r="F51" s="21">
        <v>56</v>
      </c>
      <c r="G51" s="22">
        <v>13.45</v>
      </c>
      <c r="H51" s="24">
        <v>14</v>
      </c>
      <c r="I51" s="20">
        <v>1100</v>
      </c>
      <c r="J51" s="20">
        <f t="shared" si="1"/>
        <v>1070.5199999999998</v>
      </c>
      <c r="K51" s="21">
        <v>88</v>
      </c>
      <c r="L51" s="24">
        <v>21.45</v>
      </c>
      <c r="M51" s="22">
        <v>22</v>
      </c>
      <c r="N51" s="20">
        <v>1100</v>
      </c>
      <c r="O51" s="20">
        <f t="shared" si="2"/>
        <v>1070.5199999999998</v>
      </c>
      <c r="Q51" s="24">
        <v>23</v>
      </c>
      <c r="R51" s="22">
        <v>23.15</v>
      </c>
      <c r="S51" s="54">
        <f>AVERAGE(N56:N59)</f>
        <v>520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3503.52</v>
      </c>
      <c r="F52" s="21">
        <v>57</v>
      </c>
      <c r="G52" s="22">
        <v>14</v>
      </c>
      <c r="H52" s="24">
        <v>14.15</v>
      </c>
      <c r="I52" s="20">
        <v>1100</v>
      </c>
      <c r="J52" s="20">
        <f t="shared" si="1"/>
        <v>1070.5199999999998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506.06399999999996</v>
      </c>
      <c r="Q52" s="53" t="s">
        <v>197</v>
      </c>
      <c r="R52"/>
      <c r="S52" s="54">
        <f>AVERAGE(S28:S51)</f>
        <v>2093.3333333333335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3503.52</v>
      </c>
      <c r="F53" s="21">
        <v>58</v>
      </c>
      <c r="G53" s="22">
        <v>14.15</v>
      </c>
      <c r="H53" s="24">
        <v>14.3</v>
      </c>
      <c r="I53" s="20">
        <v>1100</v>
      </c>
      <c r="J53" s="20">
        <f t="shared" si="1"/>
        <v>1070.5199999999998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506.06399999999996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3503.52</v>
      </c>
      <c r="F54" s="21">
        <v>59</v>
      </c>
      <c r="G54" s="22">
        <v>14.3</v>
      </c>
      <c r="H54" s="24">
        <v>14.45</v>
      </c>
      <c r="I54" s="20">
        <v>1100</v>
      </c>
      <c r="J54" s="20">
        <f t="shared" si="1"/>
        <v>1070.5199999999998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506.06399999999996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3503.52</v>
      </c>
      <c r="F55" s="21">
        <v>60</v>
      </c>
      <c r="G55" s="22">
        <v>14.45</v>
      </c>
      <c r="H55" s="22">
        <v>15</v>
      </c>
      <c r="I55" s="20">
        <v>1100</v>
      </c>
      <c r="J55" s="20">
        <f t="shared" si="1"/>
        <v>1070.5199999999998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506.06399999999996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3503.52</v>
      </c>
      <c r="F56" s="21">
        <v>61</v>
      </c>
      <c r="G56" s="22">
        <v>15</v>
      </c>
      <c r="H56" s="22">
        <v>15.15</v>
      </c>
      <c r="I56" s="20">
        <v>1100</v>
      </c>
      <c r="J56" s="20">
        <f t="shared" si="1"/>
        <v>1070.5199999999998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506.06399999999996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3503.52</v>
      </c>
      <c r="F57" s="21">
        <v>62</v>
      </c>
      <c r="G57" s="22">
        <v>15.15</v>
      </c>
      <c r="H57" s="22">
        <v>15.3</v>
      </c>
      <c r="I57" s="20">
        <v>1100</v>
      </c>
      <c r="J57" s="20">
        <f t="shared" si="1"/>
        <v>1070.5199999999998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506.06399999999996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3503.52</v>
      </c>
      <c r="F58" s="21">
        <v>63</v>
      </c>
      <c r="G58" s="22">
        <v>15.3</v>
      </c>
      <c r="H58" s="22">
        <v>15.45</v>
      </c>
      <c r="I58" s="20">
        <v>1100</v>
      </c>
      <c r="J58" s="20">
        <f t="shared" si="1"/>
        <v>1070.5199999999998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506.06399999999996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3503.52</v>
      </c>
      <c r="F59" s="21">
        <v>64</v>
      </c>
      <c r="G59" s="22">
        <v>15.45</v>
      </c>
      <c r="H59" s="22">
        <v>16</v>
      </c>
      <c r="I59" s="20">
        <v>1100</v>
      </c>
      <c r="J59" s="20">
        <f t="shared" si="1"/>
        <v>1070.5199999999998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506.06399999999996</v>
      </c>
    </row>
    <row r="60" spans="1:19" ht="18.75" customHeight="1">
      <c r="A60" s="28"/>
      <c r="B60" s="29"/>
      <c r="C60" s="30"/>
      <c r="D60" s="31">
        <f>SUM(D28:D59)</f>
        <v>115200</v>
      </c>
      <c r="E60" s="32">
        <f>SUM(E28:E59)</f>
        <v>112112.64000000003</v>
      </c>
      <c r="F60" s="33"/>
      <c r="G60" s="34"/>
      <c r="H60" s="34"/>
      <c r="I60" s="32">
        <f>SUM(I28:I59)</f>
        <v>55200</v>
      </c>
      <c r="J60" s="31">
        <f>SUM(J28:J59)</f>
        <v>53720.639999999941</v>
      </c>
      <c r="K60" s="33"/>
      <c r="L60" s="34"/>
      <c r="M60" s="34"/>
      <c r="N60" s="31">
        <f>SUM(N28:N59)</f>
        <v>30560</v>
      </c>
      <c r="O60" s="32">
        <f>SUM(O28:O59)</f>
        <v>29740.991999999991</v>
      </c>
      <c r="P60" s="12"/>
      <c r="Q60" s="35"/>
      <c r="R60" s="12"/>
    </row>
    <row r="64" spans="1:19" ht="18.75" customHeight="1">
      <c r="A64" s="48" t="s">
        <v>165</v>
      </c>
      <c r="B64" s="48">
        <f>SUM(D60,I60,N60)/(4000*1000)</f>
        <v>5.024E-2</v>
      </c>
      <c r="C64" s="48">
        <f>ROUNDDOWN(SUM(E60,J60,O60)/(4000*1000),4)</f>
        <v>4.8800000000000003E-2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G3" sqref="G3:H37"/>
    </sheetView>
  </sheetViews>
  <sheetFormatPr defaultColWidth="9.140625" defaultRowHeight="17.25" customHeight="1"/>
  <cols>
    <col min="1" max="16384" width="9.140625" style="48"/>
  </cols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166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167</v>
      </c>
      <c r="N12" s="2" t="s">
        <v>168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164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D28*(100-2.68)/100</f>
        <v>506.06399999999996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I28*(100-2.68)/100</f>
        <v>506.06399999999996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N28*(100-2.68)/100</f>
        <v>506.06399999999996</v>
      </c>
      <c r="Q28" s="18">
        <v>0</v>
      </c>
      <c r="R28" s="19">
        <v>0.15</v>
      </c>
      <c r="S28" s="54">
        <f>AVERAGE(D28:D31)</f>
        <v>520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506.06399999999996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506.06399999999996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506.06399999999996</v>
      </c>
      <c r="Q29" s="22">
        <v>1</v>
      </c>
      <c r="R29" s="19">
        <v>1.1499999999999999</v>
      </c>
      <c r="S29" s="54">
        <f>AVERAGE(D32:D35)</f>
        <v>520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506.06399999999996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506.06399999999996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506.06399999999996</v>
      </c>
      <c r="Q30" s="23">
        <v>2</v>
      </c>
      <c r="R30" s="19">
        <v>2.15</v>
      </c>
      <c r="S30" s="54">
        <f>AVERAGE(D36:D39)</f>
        <v>520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506.06399999999996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506.06399999999996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506.06399999999996</v>
      </c>
      <c r="Q31" s="23">
        <v>3</v>
      </c>
      <c r="R31" s="25">
        <v>3.15</v>
      </c>
      <c r="S31" s="54">
        <f>AVERAGE(D40:D43)</f>
        <v>520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506.06399999999996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506.06399999999996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506.06399999999996</v>
      </c>
      <c r="Q32" s="23">
        <v>4</v>
      </c>
      <c r="R32" s="25">
        <v>4.1500000000000004</v>
      </c>
      <c r="S32" s="54">
        <f>AVERAGE(D44:D47)</f>
        <v>520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506.06399999999996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506.06399999999996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506.06399999999996</v>
      </c>
      <c r="Q33" s="22">
        <v>5</v>
      </c>
      <c r="R33" s="25">
        <v>5.15</v>
      </c>
      <c r="S33" s="54">
        <f>AVERAGE(D48:D51)</f>
        <v>520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506.06399999999996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506.06399999999996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506.06399999999996</v>
      </c>
      <c r="Q34" s="22">
        <v>6</v>
      </c>
      <c r="R34" s="25">
        <v>6.15</v>
      </c>
      <c r="S34" s="54">
        <f>AVERAGE(D52:D55)</f>
        <v>520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506.06399999999996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506.06399999999996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506.06399999999996</v>
      </c>
      <c r="Q35" s="22">
        <v>7</v>
      </c>
      <c r="R35" s="25">
        <v>7.15</v>
      </c>
      <c r="S35" s="54">
        <f>AVERAGE(D56:D59)</f>
        <v>520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506.06399999999996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506.06399999999996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3503.52</v>
      </c>
      <c r="Q36" s="22">
        <v>8</v>
      </c>
      <c r="R36" s="22">
        <v>8.15</v>
      </c>
      <c r="S36" s="54">
        <f>AVERAGE(I28:I31)</f>
        <v>520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506.06399999999996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506.06399999999996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3503.52</v>
      </c>
      <c r="Q37" s="22">
        <v>9</v>
      </c>
      <c r="R37" s="22">
        <v>9.15</v>
      </c>
      <c r="S37" s="54">
        <f>AVERAGE(I32:I35)</f>
        <v>520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506.06399999999996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506.06399999999996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3503.52</v>
      </c>
      <c r="Q38" s="22">
        <v>10</v>
      </c>
      <c r="R38" s="24">
        <v>10.15</v>
      </c>
      <c r="S38" s="54">
        <f>AVERAGE(I36:I39)</f>
        <v>520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506.06399999999996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506.06399999999996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3503.52</v>
      </c>
      <c r="Q39" s="22">
        <v>11</v>
      </c>
      <c r="R39" s="24">
        <v>11.15</v>
      </c>
      <c r="S39" s="54">
        <f>AVERAGE(I40:I43)</f>
        <v>520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506.06399999999996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506.06399999999996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3503.52</v>
      </c>
      <c r="Q40" s="22">
        <v>12</v>
      </c>
      <c r="R40" s="24">
        <v>12.15</v>
      </c>
      <c r="S40" s="54">
        <f>AVERAGE(I44:I47)</f>
        <v>520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506.06399999999996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506.06399999999996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3503.52</v>
      </c>
      <c r="Q41" s="22">
        <v>13</v>
      </c>
      <c r="R41" s="24">
        <v>13.15</v>
      </c>
      <c r="S41" s="54">
        <f>AVERAGE(I48:I51)</f>
        <v>520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506.06399999999996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506.06399999999996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3503.52</v>
      </c>
      <c r="Q42" s="22">
        <v>14</v>
      </c>
      <c r="R42" s="24">
        <v>14.15</v>
      </c>
      <c r="S42" s="54">
        <f>AVERAGE(I52:I55)</f>
        <v>520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506.06399999999996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506.06399999999996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3503.52</v>
      </c>
      <c r="Q43" s="22">
        <v>15</v>
      </c>
      <c r="R43" s="22">
        <v>15.15</v>
      </c>
      <c r="S43" s="54">
        <f>AVERAGE(I56:I59)</f>
        <v>520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506.06399999999996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506.06399999999996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3503.52</v>
      </c>
      <c r="Q44" s="22">
        <v>16</v>
      </c>
      <c r="R44" s="22">
        <v>16.149999999999999</v>
      </c>
      <c r="S44" s="54">
        <f>AVERAGE(N28:N31)</f>
        <v>520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506.06399999999996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506.06399999999996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3503.52</v>
      </c>
      <c r="Q45" s="22">
        <v>17</v>
      </c>
      <c r="R45" s="22">
        <v>17.149999999999999</v>
      </c>
      <c r="S45" s="54">
        <f>AVERAGE(N32:N35)</f>
        <v>520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506.06399999999996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506.06399999999996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3503.52</v>
      </c>
      <c r="Q46" s="24">
        <v>18</v>
      </c>
      <c r="R46" s="22">
        <v>18.149999999999999</v>
      </c>
      <c r="S46" s="54">
        <f>AVERAGE(N36:N39)</f>
        <v>3600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506.06399999999996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506.06399999999996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3503.52</v>
      </c>
      <c r="Q47" s="24">
        <v>19</v>
      </c>
      <c r="R47" s="22">
        <v>19.149999999999999</v>
      </c>
      <c r="S47" s="54">
        <f>AVERAGE(N40:N43)</f>
        <v>3600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506.06399999999996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506.06399999999996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3503.52</v>
      </c>
      <c r="Q48" s="24">
        <v>20</v>
      </c>
      <c r="R48" s="22">
        <v>20.149999999999999</v>
      </c>
      <c r="S48" s="54">
        <f>AVERAGE(N44:N47)</f>
        <v>3600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506.06399999999996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506.06399999999996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3503.52</v>
      </c>
      <c r="Q49" s="24">
        <v>21</v>
      </c>
      <c r="R49" s="22">
        <v>21.15</v>
      </c>
      <c r="S49" s="54">
        <f>AVERAGE(N48:N51)</f>
        <v>3600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506.06399999999996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506.06399999999996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3503.52</v>
      </c>
      <c r="Q50" s="24">
        <v>22</v>
      </c>
      <c r="R50" s="22">
        <v>22.15</v>
      </c>
      <c r="S50" s="54">
        <f>AVERAGE(N52:N55)</f>
        <v>3600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506.06399999999996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506.06399999999996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3503.52</v>
      </c>
      <c r="Q51" s="24">
        <v>23</v>
      </c>
      <c r="R51" s="22">
        <v>23.15</v>
      </c>
      <c r="S51" s="54">
        <f>AVERAGE(N56:N59)</f>
        <v>3600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506.06399999999996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506.06399999999996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3503.52</v>
      </c>
      <c r="Q52" s="53" t="s">
        <v>197</v>
      </c>
      <c r="R52"/>
      <c r="S52" s="54">
        <f>AVERAGE(S28:S51)</f>
        <v>1290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506.06399999999996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506.06399999999996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3503.52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506.06399999999996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506.06399999999996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3503.52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506.06399999999996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506.06399999999996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3503.52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506.06399999999996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506.06399999999996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3503.52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506.06399999999996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506.06399999999996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3503.52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506.06399999999996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506.06399999999996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3503.52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506.06399999999996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506.06399999999996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3503.52</v>
      </c>
    </row>
    <row r="60" spans="1:19" ht="17.25" customHeight="1">
      <c r="A60" s="28"/>
      <c r="B60" s="29"/>
      <c r="C60" s="30"/>
      <c r="D60" s="31">
        <f>SUM(D28:D59)</f>
        <v>16640</v>
      </c>
      <c r="E60" s="32">
        <f>SUM(E28:E59)</f>
        <v>16194.048000000006</v>
      </c>
      <c r="F60" s="33"/>
      <c r="G60" s="34"/>
      <c r="H60" s="34"/>
      <c r="I60" s="32">
        <f>SUM(I28:I59)</f>
        <v>16640</v>
      </c>
      <c r="J60" s="31">
        <f>SUM(J28:J59)</f>
        <v>16194.048000000006</v>
      </c>
      <c r="K60" s="33"/>
      <c r="L60" s="34"/>
      <c r="M60" s="34"/>
      <c r="N60" s="31">
        <f>SUM(N28:N59)</f>
        <v>90560</v>
      </c>
      <c r="O60" s="32">
        <f>SUM(O28:O59)</f>
        <v>88132.991999999998</v>
      </c>
      <c r="P60" s="12"/>
      <c r="Q60" s="35"/>
      <c r="R60" s="12"/>
    </row>
    <row r="64" spans="1:19" ht="17.25" customHeight="1">
      <c r="A64" s="48" t="s">
        <v>169</v>
      </c>
      <c r="B64" s="48">
        <f>SUM(D60,I60,N60)/(4000*1000)</f>
        <v>3.0960000000000001E-2</v>
      </c>
      <c r="C64" s="48">
        <f>ROUNDDOWN(SUM(E60,J60,O60)/(4000*1000),4)</f>
        <v>3.0099999999999998E-2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G3" sqref="G3:H37"/>
    </sheetView>
  </sheetViews>
  <sheetFormatPr defaultColWidth="9.140625" defaultRowHeight="18.75" customHeight="1"/>
  <cols>
    <col min="1" max="16384" width="9.140625" style="48"/>
  </cols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170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171</v>
      </c>
      <c r="N12" s="2" t="s">
        <v>172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164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D28*(100-2.68)/100</f>
        <v>3503.52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I28*(100-2.68)/100</f>
        <v>506.06399999999996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N28*(100-2.68)/100</f>
        <v>506.06399999999996</v>
      </c>
      <c r="Q28" s="18">
        <v>0</v>
      </c>
      <c r="R28" s="19">
        <v>0.15</v>
      </c>
      <c r="S28" s="54">
        <f>AVERAGE(D28:D31)</f>
        <v>3600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3503.52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506.06399999999996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506.06399999999996</v>
      </c>
      <c r="Q29" s="22">
        <v>1</v>
      </c>
      <c r="R29" s="19">
        <v>1.1499999999999999</v>
      </c>
      <c r="S29" s="54">
        <f>AVERAGE(D32:D35)</f>
        <v>3600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3503.52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506.06399999999996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506.06399999999996</v>
      </c>
      <c r="Q30" s="23">
        <v>2</v>
      </c>
      <c r="R30" s="19">
        <v>2.15</v>
      </c>
      <c r="S30" s="54">
        <f>AVERAGE(D36:D39)</f>
        <v>3600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3503.52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506.06399999999996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506.06399999999996</v>
      </c>
      <c r="Q31" s="23">
        <v>3</v>
      </c>
      <c r="R31" s="25">
        <v>3.15</v>
      </c>
      <c r="S31" s="54">
        <f>AVERAGE(D40:D43)</f>
        <v>3600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3503.52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506.06399999999996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506.06399999999996</v>
      </c>
      <c r="Q32" s="23">
        <v>4</v>
      </c>
      <c r="R32" s="25">
        <v>4.1500000000000004</v>
      </c>
      <c r="S32" s="54">
        <f>AVERAGE(D44:D47)</f>
        <v>3600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3503.52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506.06399999999996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506.06399999999996</v>
      </c>
      <c r="Q33" s="22">
        <v>5</v>
      </c>
      <c r="R33" s="25">
        <v>5.15</v>
      </c>
      <c r="S33" s="54">
        <f>AVERAGE(D48:D51)</f>
        <v>3600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3503.52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506.06399999999996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506.06399999999996</v>
      </c>
      <c r="Q34" s="22">
        <v>6</v>
      </c>
      <c r="R34" s="25">
        <v>6.15</v>
      </c>
      <c r="S34" s="54">
        <f>AVERAGE(D52:D55)</f>
        <v>520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3503.52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506.06399999999996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506.06399999999996</v>
      </c>
      <c r="Q35" s="22">
        <v>7</v>
      </c>
      <c r="R35" s="25">
        <v>7.15</v>
      </c>
      <c r="S35" s="54">
        <f>AVERAGE(D56:D59)</f>
        <v>520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3503.52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506.06399999999996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506.06399999999996</v>
      </c>
      <c r="Q36" s="22">
        <v>8</v>
      </c>
      <c r="R36" s="22">
        <v>8.15</v>
      </c>
      <c r="S36" s="54">
        <f>AVERAGE(I28:I31)</f>
        <v>520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3503.52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506.06399999999996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506.06399999999996</v>
      </c>
      <c r="Q37" s="22">
        <v>9</v>
      </c>
      <c r="R37" s="22">
        <v>9.15</v>
      </c>
      <c r="S37" s="54">
        <f>AVERAGE(I32:I35)</f>
        <v>520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3503.52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506.06399999999996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506.06399999999996</v>
      </c>
      <c r="Q38" s="22">
        <v>10</v>
      </c>
      <c r="R38" s="24">
        <v>10.15</v>
      </c>
      <c r="S38" s="54">
        <f>AVERAGE(I36:I39)</f>
        <v>520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3503.52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506.06399999999996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506.06399999999996</v>
      </c>
      <c r="Q39" s="22">
        <v>11</v>
      </c>
      <c r="R39" s="24">
        <v>11.15</v>
      </c>
      <c r="S39" s="54">
        <f>AVERAGE(I40:I43)</f>
        <v>520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3503.52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506.06399999999996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3503.52</v>
      </c>
      <c r="Q40" s="22">
        <v>12</v>
      </c>
      <c r="R40" s="24">
        <v>12.15</v>
      </c>
      <c r="S40" s="54">
        <f>AVERAGE(I44:I47)</f>
        <v>520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3503.52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506.06399999999996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3503.52</v>
      </c>
      <c r="Q41" s="22">
        <v>13</v>
      </c>
      <c r="R41" s="24">
        <v>13.15</v>
      </c>
      <c r="S41" s="54">
        <f>AVERAGE(I48:I51)</f>
        <v>520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3503.52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506.06399999999996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3503.52</v>
      </c>
      <c r="Q42" s="22">
        <v>14</v>
      </c>
      <c r="R42" s="24">
        <v>14.15</v>
      </c>
      <c r="S42" s="54">
        <f>AVERAGE(I52:I55)</f>
        <v>520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3503.52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506.06399999999996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3503.52</v>
      </c>
      <c r="Q43" s="22">
        <v>15</v>
      </c>
      <c r="R43" s="22">
        <v>15.15</v>
      </c>
      <c r="S43" s="54">
        <f>AVERAGE(I56:I59)</f>
        <v>520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3503.52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506.06399999999996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3503.52</v>
      </c>
      <c r="Q44" s="22">
        <v>16</v>
      </c>
      <c r="R44" s="22">
        <v>16.149999999999999</v>
      </c>
      <c r="S44" s="54">
        <f>AVERAGE(N28:N31)</f>
        <v>520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3503.52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506.06399999999996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3503.52</v>
      </c>
      <c r="Q45" s="22">
        <v>17</v>
      </c>
      <c r="R45" s="22">
        <v>17.149999999999999</v>
      </c>
      <c r="S45" s="54">
        <f>AVERAGE(N32:N35)</f>
        <v>520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3503.52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506.06399999999996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3503.52</v>
      </c>
      <c r="Q46" s="24">
        <v>18</v>
      </c>
      <c r="R46" s="22">
        <v>18.149999999999999</v>
      </c>
      <c r="S46" s="54">
        <f>AVERAGE(N36:N39)</f>
        <v>520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3503.52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506.06399999999996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3503.52</v>
      </c>
      <c r="Q47" s="24">
        <v>19</v>
      </c>
      <c r="R47" s="22">
        <v>19.149999999999999</v>
      </c>
      <c r="S47" s="54">
        <f>AVERAGE(N40:N43)</f>
        <v>3600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3503.52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506.06399999999996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3503.52</v>
      </c>
      <c r="Q48" s="24">
        <v>20</v>
      </c>
      <c r="R48" s="22">
        <v>20.149999999999999</v>
      </c>
      <c r="S48" s="54">
        <f>AVERAGE(N44:N47)</f>
        <v>3600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3503.52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506.06399999999996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3503.52</v>
      </c>
      <c r="Q49" s="24">
        <v>21</v>
      </c>
      <c r="R49" s="22">
        <v>21.15</v>
      </c>
      <c r="S49" s="54">
        <f>AVERAGE(N48:N51)</f>
        <v>3600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3503.52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506.06399999999996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3503.52</v>
      </c>
      <c r="Q50" s="24">
        <v>22</v>
      </c>
      <c r="R50" s="22">
        <v>22.15</v>
      </c>
      <c r="S50" s="54">
        <f>AVERAGE(N52:N55)</f>
        <v>3600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3503.52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506.06399999999996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3503.52</v>
      </c>
      <c r="Q51" s="24">
        <v>23</v>
      </c>
      <c r="R51" s="22">
        <v>23.15</v>
      </c>
      <c r="S51" s="54">
        <f>AVERAGE(N56:N59)</f>
        <v>3600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506.06399999999996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506.06399999999996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3503.52</v>
      </c>
      <c r="Q52" s="53" t="s">
        <v>197</v>
      </c>
      <c r="R52"/>
      <c r="S52" s="54">
        <f>AVERAGE(S28:S51)</f>
        <v>1931.6666666666667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506.06399999999996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506.06399999999996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3503.52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506.06399999999996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506.06399999999996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3503.52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506.06399999999996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506.06399999999996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3503.52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506.06399999999996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506.06399999999996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3503.52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506.06399999999996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506.06399999999996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3503.52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506.06399999999996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506.06399999999996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3503.52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506.06399999999996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506.06399999999996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3503.52</v>
      </c>
    </row>
    <row r="60" spans="1:19" ht="18.75" customHeight="1">
      <c r="A60" s="28"/>
      <c r="B60" s="29"/>
      <c r="C60" s="30"/>
      <c r="D60" s="31">
        <f>SUM(D28:D59)</f>
        <v>90560</v>
      </c>
      <c r="E60" s="32">
        <f>SUM(E28:E59)</f>
        <v>88132.991999999984</v>
      </c>
      <c r="F60" s="33"/>
      <c r="G60" s="34"/>
      <c r="H60" s="34"/>
      <c r="I60" s="32">
        <f>SUM(I28:I59)</f>
        <v>16640</v>
      </c>
      <c r="J60" s="31">
        <f>SUM(J28:J59)</f>
        <v>16194.048000000006</v>
      </c>
      <c r="K60" s="33"/>
      <c r="L60" s="34"/>
      <c r="M60" s="34"/>
      <c r="N60" s="31">
        <f>SUM(N28:N59)</f>
        <v>78240</v>
      </c>
      <c r="O60" s="32">
        <f>SUM(O28:O59)</f>
        <v>76143.167999999991</v>
      </c>
      <c r="P60" s="12"/>
      <c r="Q60" s="35"/>
      <c r="R60" s="12"/>
    </row>
    <row r="64" spans="1:19" ht="18.75" customHeight="1">
      <c r="A64" s="48" t="s">
        <v>173</v>
      </c>
      <c r="B64" s="48">
        <f>SUM(D60,I60,N60)/(4000*1000)</f>
        <v>4.6359999999999998E-2</v>
      </c>
      <c r="C64" s="48">
        <f>ROUNDDOWN(SUM(E60,J60,O60)/(4000*1000),4)</f>
        <v>4.5100000000000001E-2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52" workbookViewId="0">
      <selection activeCell="G3" sqref="G3:H37"/>
    </sheetView>
  </sheetViews>
  <sheetFormatPr defaultColWidth="9.140625" defaultRowHeight="23.25" customHeight="1"/>
  <cols>
    <col min="1" max="16384" width="9.140625" style="48"/>
  </cols>
  <sheetData>
    <row r="2" spans="1:15" ht="23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3.25" customHeight="1">
      <c r="A4" s="2" t="s">
        <v>174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175</v>
      </c>
      <c r="N12" s="2" t="s">
        <v>176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9" ht="23.25" customHeight="1">
      <c r="A17" s="7" t="s">
        <v>13</v>
      </c>
      <c r="N17" s="10" t="s">
        <v>14</v>
      </c>
      <c r="O17" s="11" t="s">
        <v>164</v>
      </c>
    </row>
    <row r="18" spans="1:19" ht="23.25" customHeight="1">
      <c r="A18" s="7" t="s">
        <v>16</v>
      </c>
      <c r="N18" s="10"/>
      <c r="O18" s="11"/>
    </row>
    <row r="19" spans="1:19" ht="23.25" customHeight="1">
      <c r="A19" s="7" t="s">
        <v>17</v>
      </c>
      <c r="N19" s="10"/>
      <c r="O19" s="11"/>
    </row>
    <row r="20" spans="1:19" ht="23.25" customHeight="1">
      <c r="A20" s="7" t="s">
        <v>18</v>
      </c>
      <c r="N20" s="10"/>
      <c r="O20" s="11"/>
    </row>
    <row r="21" spans="1:19" ht="23.25" customHeight="1">
      <c r="A21" s="2" t="s">
        <v>19</v>
      </c>
      <c r="C21" s="1" t="s">
        <v>20</v>
      </c>
      <c r="D21" s="1"/>
      <c r="N21" s="12"/>
      <c r="O21" s="12"/>
    </row>
    <row r="23" spans="1:19" ht="23.25" customHeight="1">
      <c r="A23" s="2" t="s">
        <v>21</v>
      </c>
      <c r="E23" s="2" t="s">
        <v>22</v>
      </c>
    </row>
    <row r="24" spans="1:19" ht="23.25" customHeight="1">
      <c r="G24" s="2" t="s">
        <v>23</v>
      </c>
    </row>
    <row r="25" spans="1:19" ht="23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3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3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23.2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D28*(100-2.53)/100</f>
        <v>3508.92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I28*(100-2.53)/100</f>
        <v>506.84399999999999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N28*(100-2.53)/100</f>
        <v>506.84399999999999</v>
      </c>
      <c r="Q28" s="18">
        <v>0</v>
      </c>
      <c r="R28" s="19">
        <v>0.15</v>
      </c>
      <c r="S28" s="54">
        <f>AVERAGE(D28:D31)</f>
        <v>3600</v>
      </c>
    </row>
    <row r="29" spans="1:19" ht="23.2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3508.92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506.84399999999999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506.84399999999999</v>
      </c>
      <c r="Q29" s="22">
        <v>1</v>
      </c>
      <c r="R29" s="19">
        <v>1.1499999999999999</v>
      </c>
      <c r="S29" s="54">
        <f>AVERAGE(D32:D35)</f>
        <v>3600</v>
      </c>
    </row>
    <row r="30" spans="1:19" ht="23.2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3508.92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506.84399999999999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506.84399999999999</v>
      </c>
      <c r="Q30" s="23">
        <v>2</v>
      </c>
      <c r="R30" s="19">
        <v>2.15</v>
      </c>
      <c r="S30" s="54">
        <f>AVERAGE(D36:D39)</f>
        <v>3600</v>
      </c>
    </row>
    <row r="31" spans="1:19" ht="23.2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3508.92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506.84399999999999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506.84399999999999</v>
      </c>
      <c r="Q31" s="23">
        <v>3</v>
      </c>
      <c r="R31" s="25">
        <v>3.15</v>
      </c>
      <c r="S31" s="54">
        <f>AVERAGE(D40:D43)</f>
        <v>3600</v>
      </c>
    </row>
    <row r="32" spans="1:19" ht="23.2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3508.92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506.84399999999999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506.84399999999999</v>
      </c>
      <c r="Q32" s="23">
        <v>4</v>
      </c>
      <c r="R32" s="25">
        <v>4.1500000000000004</v>
      </c>
      <c r="S32" s="54">
        <f>AVERAGE(D44:D47)</f>
        <v>3600</v>
      </c>
    </row>
    <row r="33" spans="1:19" ht="23.2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3508.92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506.84399999999999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506.84399999999999</v>
      </c>
      <c r="Q33" s="22">
        <v>5</v>
      </c>
      <c r="R33" s="25">
        <v>5.15</v>
      </c>
      <c r="S33" s="54">
        <f>AVERAGE(D48:D51)</f>
        <v>3600</v>
      </c>
    </row>
    <row r="34" spans="1:19" ht="23.2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3508.92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506.84399999999999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506.84399999999999</v>
      </c>
      <c r="Q34" s="22">
        <v>6</v>
      </c>
      <c r="R34" s="25">
        <v>6.15</v>
      </c>
      <c r="S34" s="54">
        <f>AVERAGE(D52:D55)</f>
        <v>3600</v>
      </c>
    </row>
    <row r="35" spans="1:19" ht="23.2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3508.92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506.84399999999999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506.84399999999999</v>
      </c>
      <c r="Q35" s="22">
        <v>7</v>
      </c>
      <c r="R35" s="25">
        <v>7.15</v>
      </c>
      <c r="S35" s="54">
        <f>AVERAGE(D56:D59)</f>
        <v>3600</v>
      </c>
    </row>
    <row r="36" spans="1:19" ht="23.2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3508.92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506.84399999999999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506.84399999999999</v>
      </c>
      <c r="Q36" s="22">
        <v>8</v>
      </c>
      <c r="R36" s="22">
        <v>8.15</v>
      </c>
      <c r="S36" s="54">
        <f>AVERAGE(I28:I31)</f>
        <v>520</v>
      </c>
    </row>
    <row r="37" spans="1:19" ht="23.2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3508.92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506.84399999999999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506.84399999999999</v>
      </c>
      <c r="Q37" s="22">
        <v>9</v>
      </c>
      <c r="R37" s="22">
        <v>9.15</v>
      </c>
      <c r="S37" s="54">
        <f>AVERAGE(I32:I35)</f>
        <v>520</v>
      </c>
    </row>
    <row r="38" spans="1:19" ht="23.2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3508.92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506.84399999999999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506.84399999999999</v>
      </c>
      <c r="Q38" s="22">
        <v>10</v>
      </c>
      <c r="R38" s="24">
        <v>10.15</v>
      </c>
      <c r="S38" s="54">
        <f>AVERAGE(I36:I39)</f>
        <v>520</v>
      </c>
    </row>
    <row r="39" spans="1:19" ht="23.2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3508.92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506.84399999999999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506.84399999999999</v>
      </c>
      <c r="Q39" s="22">
        <v>11</v>
      </c>
      <c r="R39" s="24">
        <v>11.15</v>
      </c>
      <c r="S39" s="54">
        <f>AVERAGE(I40:I43)</f>
        <v>520</v>
      </c>
    </row>
    <row r="40" spans="1:19" ht="23.2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3508.92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506.84399999999999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506.84399999999999</v>
      </c>
      <c r="Q40" s="22">
        <v>12</v>
      </c>
      <c r="R40" s="24">
        <v>12.15</v>
      </c>
      <c r="S40" s="54">
        <f>AVERAGE(I44:I47)</f>
        <v>520</v>
      </c>
    </row>
    <row r="41" spans="1:19" ht="23.2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3508.92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506.84399999999999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506.84399999999999</v>
      </c>
      <c r="Q41" s="22">
        <v>13</v>
      </c>
      <c r="R41" s="24">
        <v>13.15</v>
      </c>
      <c r="S41" s="54">
        <f>AVERAGE(I48:I51)</f>
        <v>520</v>
      </c>
    </row>
    <row r="42" spans="1:19" ht="23.2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3508.92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506.84399999999999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506.84399999999999</v>
      </c>
      <c r="Q42" s="22">
        <v>14</v>
      </c>
      <c r="R42" s="24">
        <v>14.15</v>
      </c>
      <c r="S42" s="54">
        <f>AVERAGE(I52:I55)</f>
        <v>520</v>
      </c>
    </row>
    <row r="43" spans="1:19" ht="23.2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3508.92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506.84399999999999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506.84399999999999</v>
      </c>
      <c r="Q43" s="22">
        <v>15</v>
      </c>
      <c r="R43" s="22">
        <v>15.15</v>
      </c>
      <c r="S43" s="54">
        <f>AVERAGE(I56:I59)</f>
        <v>520</v>
      </c>
    </row>
    <row r="44" spans="1:19" ht="23.2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3508.92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506.84399999999999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506.84399999999999</v>
      </c>
      <c r="Q44" s="22">
        <v>16</v>
      </c>
      <c r="R44" s="22">
        <v>16.149999999999999</v>
      </c>
      <c r="S44" s="54">
        <f>AVERAGE(N28:N31)</f>
        <v>520</v>
      </c>
    </row>
    <row r="45" spans="1:19" ht="23.2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3508.92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506.84399999999999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506.84399999999999</v>
      </c>
      <c r="Q45" s="22">
        <v>17</v>
      </c>
      <c r="R45" s="22">
        <v>17.149999999999999</v>
      </c>
      <c r="S45" s="54">
        <f>AVERAGE(N32:N35)</f>
        <v>520</v>
      </c>
    </row>
    <row r="46" spans="1:19" ht="23.2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3508.92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506.84399999999999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506.84399999999999</v>
      </c>
      <c r="Q46" s="24">
        <v>18</v>
      </c>
      <c r="R46" s="22">
        <v>18.149999999999999</v>
      </c>
      <c r="S46" s="54">
        <f>AVERAGE(N36:N39)</f>
        <v>520</v>
      </c>
    </row>
    <row r="47" spans="1:19" ht="23.2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3508.92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506.84399999999999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506.84399999999999</v>
      </c>
      <c r="Q47" s="24">
        <v>19</v>
      </c>
      <c r="R47" s="22">
        <v>19.149999999999999</v>
      </c>
      <c r="S47" s="54">
        <f>AVERAGE(N40:N43)</f>
        <v>520</v>
      </c>
    </row>
    <row r="48" spans="1:19" ht="23.2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3508.92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506.84399999999999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506.84399999999999</v>
      </c>
      <c r="Q48" s="24">
        <v>20</v>
      </c>
      <c r="R48" s="22">
        <v>20.149999999999999</v>
      </c>
      <c r="S48" s="54">
        <f>AVERAGE(N44:N47)</f>
        <v>520</v>
      </c>
    </row>
    <row r="49" spans="1:19" ht="23.2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3508.92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506.84399999999999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506.84399999999999</v>
      </c>
      <c r="Q49" s="24">
        <v>21</v>
      </c>
      <c r="R49" s="22">
        <v>21.15</v>
      </c>
      <c r="S49" s="54">
        <f>AVERAGE(N48:N51)</f>
        <v>520</v>
      </c>
    </row>
    <row r="50" spans="1:19" ht="23.2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3508.92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506.84399999999999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506.84399999999999</v>
      </c>
      <c r="Q50" s="24">
        <v>22</v>
      </c>
      <c r="R50" s="22">
        <v>22.15</v>
      </c>
      <c r="S50" s="54">
        <f>AVERAGE(N52:N55)</f>
        <v>520</v>
      </c>
    </row>
    <row r="51" spans="1:19" ht="23.2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3508.92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506.84399999999999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506.84399999999999</v>
      </c>
      <c r="Q51" s="24">
        <v>23</v>
      </c>
      <c r="R51" s="22">
        <v>23.15</v>
      </c>
      <c r="S51" s="54">
        <f>AVERAGE(N56:N59)</f>
        <v>520</v>
      </c>
    </row>
    <row r="52" spans="1:19" ht="23.2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3508.92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506.84399999999999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506.84399999999999</v>
      </c>
      <c r="Q52" s="53" t="s">
        <v>197</v>
      </c>
      <c r="R52"/>
      <c r="S52" s="54">
        <f>AVERAGE(S28:S51)</f>
        <v>1546.6666666666667</v>
      </c>
    </row>
    <row r="53" spans="1:19" ht="23.2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3508.92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506.84399999999999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506.84399999999999</v>
      </c>
    </row>
    <row r="54" spans="1:19" ht="23.2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3508.92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506.84399999999999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506.84399999999999</v>
      </c>
    </row>
    <row r="55" spans="1:19" ht="23.2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3508.92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506.84399999999999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506.84399999999999</v>
      </c>
    </row>
    <row r="56" spans="1:19" ht="23.2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3508.92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506.84399999999999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506.84399999999999</v>
      </c>
    </row>
    <row r="57" spans="1:19" ht="23.2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3508.92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506.84399999999999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506.84399999999999</v>
      </c>
    </row>
    <row r="58" spans="1:19" ht="23.2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3508.92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506.84399999999999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506.84399999999999</v>
      </c>
    </row>
    <row r="59" spans="1:19" ht="23.2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3508.92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506.84399999999999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506.84399999999999</v>
      </c>
    </row>
    <row r="60" spans="1:19" ht="23.25" customHeight="1">
      <c r="A60" s="28"/>
      <c r="B60" s="29"/>
      <c r="C60" s="30"/>
      <c r="D60" s="31">
        <f>SUM(D28:D59)</f>
        <v>115200</v>
      </c>
      <c r="E60" s="32">
        <f>SUM(E28:E59)</f>
        <v>112285.43999999996</v>
      </c>
      <c r="F60" s="33"/>
      <c r="G60" s="34"/>
      <c r="H60" s="34"/>
      <c r="I60" s="32">
        <f>SUM(I28:I59)</f>
        <v>16640</v>
      </c>
      <c r="J60" s="31">
        <f>SUM(J28:J59)</f>
        <v>16219.007999999987</v>
      </c>
      <c r="K60" s="33"/>
      <c r="L60" s="34"/>
      <c r="M60" s="34"/>
      <c r="N60" s="31">
        <f>SUM(N28:N59)</f>
        <v>16640</v>
      </c>
      <c r="O60" s="32">
        <f>SUM(O28:O59)</f>
        <v>16219.007999999987</v>
      </c>
      <c r="P60" s="12"/>
      <c r="Q60" s="35"/>
      <c r="R60" s="12"/>
    </row>
    <row r="64" spans="1:19" ht="23.25" customHeight="1">
      <c r="A64" s="48" t="s">
        <v>177</v>
      </c>
      <c r="B64" s="48">
        <f>SUM(D60,I60,N60)/(4000*1000)</f>
        <v>3.712E-2</v>
      </c>
      <c r="C64" s="48">
        <f>ROUNDDOWN(SUM(E60,J60,O60)/(4000*1000),4)</f>
        <v>3.61E-2</v>
      </c>
    </row>
    <row r="66" spans="1:17" ht="23.25" customHeight="1">
      <c r="A66" s="2" t="s">
        <v>30</v>
      </c>
      <c r="D66" s="31"/>
      <c r="E66" s="36"/>
      <c r="J66" s="36"/>
      <c r="O66" s="36"/>
      <c r="Q66" s="36"/>
    </row>
    <row r="67" spans="1:17" ht="23.25" customHeight="1">
      <c r="D67" s="31"/>
      <c r="J67" s="36"/>
      <c r="Q67" s="36"/>
    </row>
    <row r="68" spans="1:17" ht="23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3.25" customHeight="1">
      <c r="D70" s="31"/>
      <c r="E70" s="36"/>
      <c r="H70" s="36"/>
      <c r="J70" s="36"/>
    </row>
    <row r="71" spans="1:17" ht="23.25" customHeight="1">
      <c r="D71" s="31"/>
      <c r="E71" s="36"/>
      <c r="H71" s="36"/>
    </row>
    <row r="72" spans="1:17" ht="23.25" customHeight="1">
      <c r="D72" s="31"/>
      <c r="E72" s="36"/>
      <c r="H72" s="36"/>
      <c r="M72" s="7" t="s">
        <v>33</v>
      </c>
    </row>
    <row r="73" spans="1:17" ht="23.25" customHeight="1">
      <c r="D73" s="31"/>
      <c r="E73" s="36"/>
      <c r="H73" s="36"/>
      <c r="M73" s="7" t="s">
        <v>34</v>
      </c>
    </row>
    <row r="74" spans="1:17" ht="23.25" customHeight="1">
      <c r="D74" s="31"/>
      <c r="E74" s="36"/>
      <c r="H74" s="36"/>
    </row>
    <row r="75" spans="1:17" ht="23.25" customHeight="1">
      <c r="D75" s="31"/>
      <c r="E75" s="36"/>
      <c r="H75" s="36"/>
    </row>
    <row r="76" spans="1:17" ht="23.25" customHeight="1">
      <c r="D76" s="31"/>
      <c r="E76" s="36"/>
      <c r="H76" s="36"/>
    </row>
    <row r="77" spans="1:17" ht="23.25" customHeight="1">
      <c r="D77" s="31"/>
      <c r="E77" s="36"/>
      <c r="H77" s="36"/>
    </row>
    <row r="78" spans="1:17" ht="23.25" customHeight="1">
      <c r="D78" s="31"/>
      <c r="E78" s="36"/>
      <c r="H78" s="36"/>
    </row>
    <row r="79" spans="1:17" ht="23.25" customHeight="1">
      <c r="D79" s="31"/>
      <c r="E79" s="36"/>
      <c r="H79" s="36"/>
    </row>
    <row r="80" spans="1:17" ht="23.25" customHeight="1">
      <c r="D80" s="31"/>
      <c r="E80" s="36"/>
      <c r="H80" s="36"/>
    </row>
    <row r="81" spans="4:8" ht="23.25" customHeight="1">
      <c r="D81" s="31"/>
      <c r="E81" s="36"/>
      <c r="H81" s="36"/>
    </row>
    <row r="82" spans="4:8" ht="23.25" customHeight="1">
      <c r="D82" s="31"/>
      <c r="E82" s="36"/>
      <c r="H82" s="36"/>
    </row>
    <row r="83" spans="4:8" ht="23.25" customHeight="1">
      <c r="D83" s="31"/>
      <c r="E83" s="36"/>
      <c r="H83" s="36"/>
    </row>
    <row r="84" spans="4:8" ht="23.25" customHeight="1">
      <c r="D84" s="31"/>
      <c r="E84" s="36"/>
      <c r="H84" s="36"/>
    </row>
    <row r="85" spans="4:8" ht="23.25" customHeight="1">
      <c r="D85" s="31"/>
      <c r="E85" s="36"/>
      <c r="H85" s="36"/>
    </row>
    <row r="86" spans="4:8" ht="23.25" customHeight="1">
      <c r="D86" s="31"/>
      <c r="E86" s="36"/>
      <c r="H86" s="36"/>
    </row>
    <row r="87" spans="4:8" ht="23.25" customHeight="1">
      <c r="D87" s="31"/>
      <c r="E87" s="36"/>
      <c r="H87" s="36"/>
    </row>
    <row r="88" spans="4:8" ht="23.25" customHeight="1">
      <c r="D88" s="31"/>
      <c r="E88" s="36"/>
      <c r="H88" s="36"/>
    </row>
    <row r="89" spans="4:8" ht="23.25" customHeight="1">
      <c r="D89" s="31"/>
      <c r="E89" s="36"/>
      <c r="H89" s="36"/>
    </row>
    <row r="90" spans="4:8" ht="23.25" customHeight="1">
      <c r="D90" s="31"/>
      <c r="E90" s="36"/>
      <c r="H90" s="36"/>
    </row>
    <row r="91" spans="4:8" ht="23.25" customHeight="1">
      <c r="D91" s="31"/>
      <c r="E91" s="36"/>
      <c r="H91" s="36"/>
    </row>
    <row r="92" spans="4:8" ht="23.25" customHeight="1">
      <c r="D92" s="31"/>
      <c r="E92" s="36"/>
      <c r="H92" s="36"/>
    </row>
    <row r="93" spans="4:8" ht="23.25" customHeight="1">
      <c r="D93" s="31"/>
      <c r="E93" s="36"/>
      <c r="H93" s="36"/>
    </row>
    <row r="94" spans="4:8" ht="23.25" customHeight="1">
      <c r="D94" s="31"/>
      <c r="E94" s="36"/>
      <c r="H94" s="36"/>
    </row>
    <row r="95" spans="4:8" ht="23.25" customHeight="1">
      <c r="D95" s="31"/>
      <c r="E95" s="36"/>
      <c r="H95" s="36"/>
    </row>
    <row r="96" spans="4:8" ht="23.25" customHeight="1">
      <c r="D96" s="40"/>
      <c r="E96" s="36"/>
      <c r="H96" s="36"/>
    </row>
    <row r="97" spans="4:8" ht="23.25" customHeight="1">
      <c r="E97" s="36"/>
      <c r="H97" s="36"/>
    </row>
    <row r="98" spans="4:8" ht="23.25" customHeight="1">
      <c r="E98" s="36"/>
      <c r="H98" s="36"/>
    </row>
    <row r="99" spans="4:8" ht="23.25" customHeight="1">
      <c r="E99" s="36"/>
      <c r="H99" s="36"/>
    </row>
    <row r="100" spans="4:8" ht="23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55" workbookViewId="0">
      <selection activeCell="G3" sqref="G3:H37"/>
    </sheetView>
  </sheetViews>
  <sheetFormatPr defaultColWidth="9.140625" defaultRowHeight="20.25" customHeight="1"/>
  <cols>
    <col min="1" max="16384" width="9.140625" style="48"/>
  </cols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178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179</v>
      </c>
      <c r="N12" s="2" t="s">
        <v>180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9" ht="20.25" customHeight="1">
      <c r="A17" s="7" t="s">
        <v>13</v>
      </c>
      <c r="N17" s="10" t="s">
        <v>14</v>
      </c>
      <c r="O17" s="11" t="s">
        <v>181</v>
      </c>
    </row>
    <row r="18" spans="1:19" ht="20.25" customHeight="1">
      <c r="A18" s="7" t="s">
        <v>16</v>
      </c>
      <c r="N18" s="10"/>
      <c r="O18" s="11"/>
    </row>
    <row r="19" spans="1:19" ht="20.25" customHeight="1">
      <c r="A19" s="7" t="s">
        <v>17</v>
      </c>
      <c r="N19" s="10"/>
      <c r="O19" s="11"/>
    </row>
    <row r="20" spans="1:19" ht="20.25" customHeight="1">
      <c r="A20" s="7" t="s">
        <v>18</v>
      </c>
      <c r="N20" s="10"/>
      <c r="O20" s="11"/>
    </row>
    <row r="21" spans="1:19" ht="20.25" customHeight="1">
      <c r="A21" s="2" t="s">
        <v>19</v>
      </c>
      <c r="C21" s="1" t="s">
        <v>20</v>
      </c>
      <c r="D21" s="1"/>
      <c r="N21" s="12"/>
      <c r="O21" s="12"/>
    </row>
    <row r="23" spans="1:19" ht="20.25" customHeight="1">
      <c r="A23" s="2" t="s">
        <v>21</v>
      </c>
      <c r="E23" s="2" t="s">
        <v>22</v>
      </c>
    </row>
    <row r="24" spans="1:19" ht="20.25" customHeight="1">
      <c r="G24" s="2" t="s">
        <v>23</v>
      </c>
    </row>
    <row r="25" spans="1:19" ht="20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0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0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20.2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D28*(100-2.53)/100</f>
        <v>506.84399999999999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I28*(100-2.53)/100</f>
        <v>506.84399999999999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N28*(100-2.53)/100</f>
        <v>506.84399999999999</v>
      </c>
      <c r="Q28" s="18">
        <v>0</v>
      </c>
      <c r="R28" s="19">
        <v>0.15</v>
      </c>
      <c r="S28" s="54">
        <f>AVERAGE(D28:D31)</f>
        <v>520</v>
      </c>
    </row>
    <row r="29" spans="1:19" ht="20.2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506.84399999999999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506.84399999999999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506.84399999999999</v>
      </c>
      <c r="Q29" s="22">
        <v>1</v>
      </c>
      <c r="R29" s="19">
        <v>1.1499999999999999</v>
      </c>
      <c r="S29" s="54">
        <f>AVERAGE(D32:D35)</f>
        <v>520</v>
      </c>
    </row>
    <row r="30" spans="1:19" ht="20.2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506.84399999999999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506.84399999999999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506.84399999999999</v>
      </c>
      <c r="Q30" s="23">
        <v>2</v>
      </c>
      <c r="R30" s="19">
        <v>2.15</v>
      </c>
      <c r="S30" s="54">
        <f>AVERAGE(D36:D39)</f>
        <v>520</v>
      </c>
    </row>
    <row r="31" spans="1:19" ht="20.2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506.84399999999999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506.84399999999999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506.84399999999999</v>
      </c>
      <c r="Q31" s="23">
        <v>3</v>
      </c>
      <c r="R31" s="25">
        <v>3.15</v>
      </c>
      <c r="S31" s="54">
        <f>AVERAGE(D40:D43)</f>
        <v>520</v>
      </c>
    </row>
    <row r="32" spans="1:19" ht="20.2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506.84399999999999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506.84399999999999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506.84399999999999</v>
      </c>
      <c r="Q32" s="23">
        <v>4</v>
      </c>
      <c r="R32" s="25">
        <v>4.1500000000000004</v>
      </c>
      <c r="S32" s="54">
        <f>AVERAGE(D44:D47)</f>
        <v>520</v>
      </c>
    </row>
    <row r="33" spans="1:19" ht="20.2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506.84399999999999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506.84399999999999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506.84399999999999</v>
      </c>
      <c r="Q33" s="22">
        <v>5</v>
      </c>
      <c r="R33" s="25">
        <v>5.15</v>
      </c>
      <c r="S33" s="54">
        <f>AVERAGE(D48:D51)</f>
        <v>520</v>
      </c>
    </row>
    <row r="34" spans="1:19" ht="20.2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506.84399999999999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506.84399999999999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506.84399999999999</v>
      </c>
      <c r="Q34" s="22">
        <v>6</v>
      </c>
      <c r="R34" s="25">
        <v>6.15</v>
      </c>
      <c r="S34" s="54">
        <f>AVERAGE(D52:D55)</f>
        <v>520</v>
      </c>
    </row>
    <row r="35" spans="1:19" ht="20.2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506.84399999999999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506.84399999999999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506.84399999999999</v>
      </c>
      <c r="Q35" s="22">
        <v>7</v>
      </c>
      <c r="R35" s="25">
        <v>7.15</v>
      </c>
      <c r="S35" s="54">
        <f>AVERAGE(D56:D59)</f>
        <v>520</v>
      </c>
    </row>
    <row r="36" spans="1:19" ht="20.2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506.84399999999999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506.84399999999999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506.84399999999999</v>
      </c>
      <c r="Q36" s="22">
        <v>8</v>
      </c>
      <c r="R36" s="22">
        <v>8.15</v>
      </c>
      <c r="S36" s="54">
        <f>AVERAGE(I28:I31)</f>
        <v>520</v>
      </c>
    </row>
    <row r="37" spans="1:19" ht="20.2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506.84399999999999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506.84399999999999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506.84399999999999</v>
      </c>
      <c r="Q37" s="22">
        <v>9</v>
      </c>
      <c r="R37" s="22">
        <v>9.15</v>
      </c>
      <c r="S37" s="54">
        <f>AVERAGE(I32:I35)</f>
        <v>520</v>
      </c>
    </row>
    <row r="38" spans="1:19" ht="20.2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506.84399999999999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506.84399999999999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506.84399999999999</v>
      </c>
      <c r="Q38" s="22">
        <v>10</v>
      </c>
      <c r="R38" s="24">
        <v>10.15</v>
      </c>
      <c r="S38" s="54">
        <f>AVERAGE(I36:I39)</f>
        <v>520</v>
      </c>
    </row>
    <row r="39" spans="1:19" ht="20.2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506.84399999999999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506.84399999999999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506.84399999999999</v>
      </c>
      <c r="Q39" s="22">
        <v>11</v>
      </c>
      <c r="R39" s="24">
        <v>11.15</v>
      </c>
      <c r="S39" s="54">
        <f>AVERAGE(I40:I43)</f>
        <v>520</v>
      </c>
    </row>
    <row r="40" spans="1:19" ht="20.2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506.84399999999999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506.84399999999999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506.84399999999999</v>
      </c>
      <c r="Q40" s="22">
        <v>12</v>
      </c>
      <c r="R40" s="24">
        <v>12.15</v>
      </c>
      <c r="S40" s="54">
        <f>AVERAGE(I44:I47)</f>
        <v>520</v>
      </c>
    </row>
    <row r="41" spans="1:19" ht="20.2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506.84399999999999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506.84399999999999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506.84399999999999</v>
      </c>
      <c r="Q41" s="22">
        <v>13</v>
      </c>
      <c r="R41" s="24">
        <v>13.15</v>
      </c>
      <c r="S41" s="54">
        <f>AVERAGE(I48:I51)</f>
        <v>520</v>
      </c>
    </row>
    <row r="42" spans="1:19" ht="20.2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506.84399999999999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506.84399999999999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506.84399999999999</v>
      </c>
      <c r="Q42" s="22">
        <v>14</v>
      </c>
      <c r="R42" s="24">
        <v>14.15</v>
      </c>
      <c r="S42" s="54">
        <f>AVERAGE(I52:I55)</f>
        <v>520</v>
      </c>
    </row>
    <row r="43" spans="1:19" ht="20.2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506.84399999999999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506.84399999999999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506.84399999999999</v>
      </c>
      <c r="Q43" s="22">
        <v>15</v>
      </c>
      <c r="R43" s="22">
        <v>15.15</v>
      </c>
      <c r="S43" s="54">
        <f>AVERAGE(I56:I59)</f>
        <v>520</v>
      </c>
    </row>
    <row r="44" spans="1:19" ht="20.2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506.84399999999999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506.84399999999999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506.84399999999999</v>
      </c>
      <c r="Q44" s="22">
        <v>16</v>
      </c>
      <c r="R44" s="22">
        <v>16.149999999999999</v>
      </c>
      <c r="S44" s="54">
        <f>AVERAGE(N28:N31)</f>
        <v>520</v>
      </c>
    </row>
    <row r="45" spans="1:19" ht="20.2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506.84399999999999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506.84399999999999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506.84399999999999</v>
      </c>
      <c r="Q45" s="22">
        <v>17</v>
      </c>
      <c r="R45" s="22">
        <v>17.149999999999999</v>
      </c>
      <c r="S45" s="54">
        <f>AVERAGE(N32:N35)</f>
        <v>520</v>
      </c>
    </row>
    <row r="46" spans="1:19" ht="20.2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506.84399999999999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506.84399999999999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506.84399999999999</v>
      </c>
      <c r="Q46" s="24">
        <v>18</v>
      </c>
      <c r="R46" s="22">
        <v>18.149999999999999</v>
      </c>
      <c r="S46" s="54">
        <f>AVERAGE(N36:N39)</f>
        <v>520</v>
      </c>
    </row>
    <row r="47" spans="1:19" ht="20.2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506.84399999999999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506.84399999999999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506.84399999999999</v>
      </c>
      <c r="Q47" s="24">
        <v>19</v>
      </c>
      <c r="R47" s="22">
        <v>19.149999999999999</v>
      </c>
      <c r="S47" s="54">
        <f>AVERAGE(N40:N43)</f>
        <v>520</v>
      </c>
    </row>
    <row r="48" spans="1:19" ht="20.2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506.84399999999999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506.84399999999999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506.84399999999999</v>
      </c>
      <c r="Q48" s="24">
        <v>20</v>
      </c>
      <c r="R48" s="22">
        <v>20.149999999999999</v>
      </c>
      <c r="S48" s="54">
        <f>AVERAGE(N44:N47)</f>
        <v>520</v>
      </c>
    </row>
    <row r="49" spans="1:19" ht="20.2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506.84399999999999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506.84399999999999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506.84399999999999</v>
      </c>
      <c r="Q49" s="24">
        <v>21</v>
      </c>
      <c r="R49" s="22">
        <v>21.15</v>
      </c>
      <c r="S49" s="54">
        <f>AVERAGE(N48:N51)</f>
        <v>520</v>
      </c>
    </row>
    <row r="50" spans="1:19" ht="20.2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506.84399999999999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506.84399999999999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506.84399999999999</v>
      </c>
      <c r="Q50" s="24">
        <v>22</v>
      </c>
      <c r="R50" s="22">
        <v>22.15</v>
      </c>
      <c r="S50" s="54">
        <f>AVERAGE(N52:N55)</f>
        <v>520</v>
      </c>
    </row>
    <row r="51" spans="1:19" ht="20.2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506.84399999999999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506.84399999999999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506.84399999999999</v>
      </c>
      <c r="Q51" s="24">
        <v>23</v>
      </c>
      <c r="R51" s="22">
        <v>23.15</v>
      </c>
      <c r="S51" s="54">
        <f>AVERAGE(N56:N59)</f>
        <v>520</v>
      </c>
    </row>
    <row r="52" spans="1:19" ht="20.2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506.84399999999999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506.84399999999999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506.84399999999999</v>
      </c>
      <c r="Q52" s="53" t="s">
        <v>197</v>
      </c>
      <c r="R52"/>
      <c r="S52" s="54">
        <f>AVERAGE(S28:S51)</f>
        <v>520</v>
      </c>
    </row>
    <row r="53" spans="1:19" ht="20.2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506.84399999999999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506.84399999999999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506.84399999999999</v>
      </c>
    </row>
    <row r="54" spans="1:19" ht="20.2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506.84399999999999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506.84399999999999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506.84399999999999</v>
      </c>
    </row>
    <row r="55" spans="1:19" ht="20.2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506.84399999999999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506.84399999999999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506.84399999999999</v>
      </c>
    </row>
    <row r="56" spans="1:19" ht="20.2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506.84399999999999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506.84399999999999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506.84399999999999</v>
      </c>
    </row>
    <row r="57" spans="1:19" ht="20.2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506.84399999999999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506.84399999999999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506.84399999999999</v>
      </c>
    </row>
    <row r="58" spans="1:19" ht="20.2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506.84399999999999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506.84399999999999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506.84399999999999</v>
      </c>
    </row>
    <row r="59" spans="1:19" ht="20.2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506.84399999999999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506.84399999999999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506.84399999999999</v>
      </c>
    </row>
    <row r="60" spans="1:19" ht="20.25" customHeight="1">
      <c r="A60" s="28"/>
      <c r="B60" s="29"/>
      <c r="C60" s="30"/>
      <c r="D60" s="31">
        <f>SUM(D28:D59)</f>
        <v>16640</v>
      </c>
      <c r="E60" s="32">
        <f>SUM(E28:E59)</f>
        <v>16219.007999999987</v>
      </c>
      <c r="F60" s="33"/>
      <c r="G60" s="34"/>
      <c r="H60" s="34"/>
      <c r="I60" s="32">
        <f>SUM(I28:I59)</f>
        <v>16640</v>
      </c>
      <c r="J60" s="31">
        <f>SUM(J28:J59)</f>
        <v>16219.007999999987</v>
      </c>
      <c r="K60" s="33"/>
      <c r="L60" s="34"/>
      <c r="M60" s="34"/>
      <c r="N60" s="31">
        <f>SUM(N28:N59)</f>
        <v>16640</v>
      </c>
      <c r="O60" s="32">
        <f>SUM(O28:O59)</f>
        <v>16219.007999999987</v>
      </c>
      <c r="P60" s="12"/>
      <c r="Q60" s="35"/>
      <c r="R60" s="12"/>
    </row>
    <row r="64" spans="1:19" ht="20.25" customHeight="1">
      <c r="A64" s="48" t="s">
        <v>182</v>
      </c>
      <c r="B64" s="48">
        <f>SUM(D60,I60,N60)/(4000*1000)</f>
        <v>1.248E-2</v>
      </c>
      <c r="C64" s="48">
        <f>ROUNDDOWN(SUM(E60,J60,O60)/(4000*1000),4)</f>
        <v>1.21E-2</v>
      </c>
    </row>
    <row r="66" spans="1:17" ht="20.25" customHeight="1">
      <c r="A66" s="2" t="s">
        <v>30</v>
      </c>
      <c r="D66" s="31"/>
      <c r="E66" s="36"/>
      <c r="J66" s="36"/>
      <c r="O66" s="36"/>
      <c r="Q66" s="36"/>
    </row>
    <row r="67" spans="1:17" ht="20.25" customHeight="1">
      <c r="D67" s="31"/>
      <c r="J67" s="36"/>
      <c r="Q67" s="36"/>
    </row>
    <row r="68" spans="1:17" ht="20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0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0.25" customHeight="1">
      <c r="D70" s="31"/>
      <c r="E70" s="36"/>
      <c r="H70" s="36"/>
      <c r="J70" s="36"/>
    </row>
    <row r="71" spans="1:17" ht="20.25" customHeight="1">
      <c r="D71" s="31"/>
      <c r="E71" s="36"/>
      <c r="H71" s="36"/>
    </row>
    <row r="72" spans="1:17" ht="20.25" customHeight="1">
      <c r="D72" s="31"/>
      <c r="E72" s="36"/>
      <c r="H72" s="36"/>
      <c r="M72" s="7" t="s">
        <v>33</v>
      </c>
    </row>
    <row r="73" spans="1:17" ht="20.25" customHeight="1">
      <c r="D73" s="31"/>
      <c r="E73" s="36"/>
      <c r="H73" s="36"/>
      <c r="M73" s="7" t="s">
        <v>34</v>
      </c>
    </row>
    <row r="74" spans="1:17" ht="20.25" customHeight="1">
      <c r="D74" s="31"/>
      <c r="E74" s="36"/>
      <c r="H74" s="36"/>
    </row>
    <row r="75" spans="1:17" ht="20.25" customHeight="1">
      <c r="D75" s="31"/>
      <c r="E75" s="36"/>
      <c r="H75" s="36"/>
    </row>
    <row r="76" spans="1:17" ht="20.25" customHeight="1">
      <c r="D76" s="31"/>
      <c r="E76" s="36"/>
      <c r="H76" s="36"/>
    </row>
    <row r="77" spans="1:17" ht="20.25" customHeight="1">
      <c r="D77" s="31"/>
      <c r="E77" s="36"/>
      <c r="H77" s="36"/>
    </row>
    <row r="78" spans="1:17" ht="20.25" customHeight="1">
      <c r="D78" s="31"/>
      <c r="E78" s="36"/>
      <c r="H78" s="36"/>
    </row>
    <row r="79" spans="1:17" ht="20.25" customHeight="1">
      <c r="D79" s="31"/>
      <c r="E79" s="36"/>
      <c r="H79" s="36"/>
    </row>
    <row r="80" spans="1:17" ht="20.25" customHeight="1">
      <c r="D80" s="31"/>
      <c r="E80" s="36"/>
      <c r="H80" s="36"/>
    </row>
    <row r="81" spans="4:8" ht="20.25" customHeight="1">
      <c r="D81" s="31"/>
      <c r="E81" s="36"/>
      <c r="H81" s="36"/>
    </row>
    <row r="82" spans="4:8" ht="20.25" customHeight="1">
      <c r="D82" s="31"/>
      <c r="E82" s="36"/>
      <c r="H82" s="36"/>
    </row>
    <row r="83" spans="4:8" ht="20.25" customHeight="1">
      <c r="D83" s="31"/>
      <c r="E83" s="36"/>
      <c r="H83" s="36"/>
    </row>
    <row r="84" spans="4:8" ht="20.25" customHeight="1">
      <c r="D84" s="31"/>
      <c r="E84" s="36"/>
      <c r="H84" s="36"/>
    </row>
    <row r="85" spans="4:8" ht="20.25" customHeight="1">
      <c r="D85" s="31"/>
      <c r="E85" s="36"/>
      <c r="H85" s="36"/>
    </row>
    <row r="86" spans="4:8" ht="20.25" customHeight="1">
      <c r="D86" s="31"/>
      <c r="E86" s="36"/>
      <c r="H86" s="36"/>
    </row>
    <row r="87" spans="4:8" ht="20.25" customHeight="1">
      <c r="D87" s="31"/>
      <c r="E87" s="36"/>
      <c r="H87" s="36"/>
    </row>
    <row r="88" spans="4:8" ht="20.25" customHeight="1">
      <c r="D88" s="31"/>
      <c r="E88" s="36"/>
      <c r="H88" s="36"/>
    </row>
    <row r="89" spans="4:8" ht="20.25" customHeight="1">
      <c r="D89" s="31"/>
      <c r="E89" s="36"/>
      <c r="H89" s="36"/>
    </row>
    <row r="90" spans="4:8" ht="20.25" customHeight="1">
      <c r="D90" s="31"/>
      <c r="E90" s="36"/>
      <c r="H90" s="36"/>
    </row>
    <row r="91" spans="4:8" ht="20.25" customHeight="1">
      <c r="D91" s="31"/>
      <c r="E91" s="36"/>
      <c r="H91" s="36"/>
    </row>
    <row r="92" spans="4:8" ht="20.25" customHeight="1">
      <c r="D92" s="31"/>
      <c r="E92" s="36"/>
      <c r="H92" s="36"/>
    </row>
    <row r="93" spans="4:8" ht="20.25" customHeight="1">
      <c r="D93" s="31"/>
      <c r="E93" s="36"/>
      <c r="H93" s="36"/>
    </row>
    <row r="94" spans="4:8" ht="20.25" customHeight="1">
      <c r="D94" s="31"/>
      <c r="E94" s="36"/>
      <c r="H94" s="36"/>
    </row>
    <row r="95" spans="4:8" ht="20.25" customHeight="1">
      <c r="D95" s="31"/>
      <c r="E95" s="36"/>
      <c r="H95" s="36"/>
    </row>
    <row r="96" spans="4:8" ht="20.25" customHeight="1">
      <c r="D96" s="40"/>
      <c r="E96" s="36"/>
      <c r="H96" s="36"/>
    </row>
    <row r="97" spans="4:8" ht="20.25" customHeight="1">
      <c r="E97" s="36"/>
      <c r="H97" s="36"/>
    </row>
    <row r="98" spans="4:8" ht="20.25" customHeight="1">
      <c r="E98" s="36"/>
      <c r="H98" s="36"/>
    </row>
    <row r="99" spans="4:8" ht="20.25" customHeight="1">
      <c r="E99" s="36"/>
      <c r="H99" s="36"/>
    </row>
    <row r="100" spans="4:8" ht="20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G3" sqref="G3:H37"/>
    </sheetView>
  </sheetViews>
  <sheetFormatPr defaultColWidth="9.140625" defaultRowHeight="20.25" customHeight="1"/>
  <cols>
    <col min="1" max="16384" width="9.140625" style="48"/>
  </cols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183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184</v>
      </c>
      <c r="N12" s="2" t="s">
        <v>185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9" ht="20.25" customHeight="1">
      <c r="A17" s="7" t="s">
        <v>13</v>
      </c>
      <c r="N17" s="10" t="s">
        <v>14</v>
      </c>
      <c r="O17" s="11" t="s">
        <v>181</v>
      </c>
    </row>
    <row r="18" spans="1:19" ht="20.25" customHeight="1">
      <c r="A18" s="7" t="s">
        <v>16</v>
      </c>
      <c r="N18" s="10"/>
      <c r="O18" s="11"/>
    </row>
    <row r="19" spans="1:19" ht="20.25" customHeight="1">
      <c r="A19" s="7" t="s">
        <v>17</v>
      </c>
      <c r="N19" s="10"/>
      <c r="O19" s="11"/>
    </row>
    <row r="20" spans="1:19" ht="20.25" customHeight="1">
      <c r="A20" s="7" t="s">
        <v>18</v>
      </c>
      <c r="N20" s="10"/>
      <c r="O20" s="11"/>
    </row>
    <row r="21" spans="1:19" ht="20.25" customHeight="1">
      <c r="A21" s="2" t="s">
        <v>19</v>
      </c>
      <c r="C21" s="1" t="s">
        <v>20</v>
      </c>
      <c r="D21" s="1"/>
      <c r="N21" s="12"/>
      <c r="O21" s="12"/>
    </row>
    <row r="23" spans="1:19" ht="20.25" customHeight="1">
      <c r="A23" s="2" t="s">
        <v>21</v>
      </c>
      <c r="E23" s="2" t="s">
        <v>22</v>
      </c>
    </row>
    <row r="24" spans="1:19" ht="20.25" customHeight="1">
      <c r="G24" s="2" t="s">
        <v>23</v>
      </c>
    </row>
    <row r="25" spans="1:19" ht="20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0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0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20.2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D28*(100-2.53)/100</f>
        <v>506.84399999999999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I28*(100-2.53)/100</f>
        <v>506.84399999999999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N28*(100-2.53)/100</f>
        <v>506.84399999999999</v>
      </c>
      <c r="Q28" s="18">
        <v>0</v>
      </c>
      <c r="R28" s="19">
        <v>0.15</v>
      </c>
      <c r="S28" s="54">
        <f>AVERAGE(D28:D31)</f>
        <v>520</v>
      </c>
    </row>
    <row r="29" spans="1:19" ht="20.2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506.84399999999999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506.84399999999999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506.84399999999999</v>
      </c>
      <c r="Q29" s="22">
        <v>1</v>
      </c>
      <c r="R29" s="19">
        <v>1.1499999999999999</v>
      </c>
      <c r="S29" s="54">
        <f>AVERAGE(D32:D35)</f>
        <v>520</v>
      </c>
    </row>
    <row r="30" spans="1:19" ht="20.2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506.84399999999999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506.84399999999999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506.84399999999999</v>
      </c>
      <c r="Q30" s="23">
        <v>2</v>
      </c>
      <c r="R30" s="19">
        <v>2.15</v>
      </c>
      <c r="S30" s="54">
        <f>AVERAGE(D36:D39)</f>
        <v>520</v>
      </c>
    </row>
    <row r="31" spans="1:19" ht="20.2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506.84399999999999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506.84399999999999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506.84399999999999</v>
      </c>
      <c r="Q31" s="23">
        <v>3</v>
      </c>
      <c r="R31" s="25">
        <v>3.15</v>
      </c>
      <c r="S31" s="54">
        <f>AVERAGE(D40:D43)</f>
        <v>520</v>
      </c>
    </row>
    <row r="32" spans="1:19" ht="20.2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506.84399999999999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506.84399999999999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506.84399999999999</v>
      </c>
      <c r="Q32" s="23">
        <v>4</v>
      </c>
      <c r="R32" s="25">
        <v>4.1500000000000004</v>
      </c>
      <c r="S32" s="54">
        <f>AVERAGE(D44:D47)</f>
        <v>520</v>
      </c>
    </row>
    <row r="33" spans="1:19" ht="20.2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506.84399999999999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506.84399999999999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506.84399999999999</v>
      </c>
      <c r="Q33" s="22">
        <v>5</v>
      </c>
      <c r="R33" s="25">
        <v>5.15</v>
      </c>
      <c r="S33" s="54">
        <f>AVERAGE(D48:D51)</f>
        <v>520</v>
      </c>
    </row>
    <row r="34" spans="1:19" ht="20.2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506.84399999999999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506.84399999999999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506.84399999999999</v>
      </c>
      <c r="Q34" s="22">
        <v>6</v>
      </c>
      <c r="R34" s="25">
        <v>6.15</v>
      </c>
      <c r="S34" s="54">
        <f>AVERAGE(D52:D55)</f>
        <v>520</v>
      </c>
    </row>
    <row r="35" spans="1:19" ht="20.2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506.84399999999999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506.84399999999999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506.84399999999999</v>
      </c>
      <c r="Q35" s="22">
        <v>7</v>
      </c>
      <c r="R35" s="25">
        <v>7.15</v>
      </c>
      <c r="S35" s="54">
        <f>AVERAGE(D56:D59)</f>
        <v>520</v>
      </c>
    </row>
    <row r="36" spans="1:19" ht="20.2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506.84399999999999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506.84399999999999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506.84399999999999</v>
      </c>
      <c r="Q36" s="22">
        <v>8</v>
      </c>
      <c r="R36" s="22">
        <v>8.15</v>
      </c>
      <c r="S36" s="54">
        <f>AVERAGE(I28:I31)</f>
        <v>520</v>
      </c>
    </row>
    <row r="37" spans="1:19" ht="20.2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506.84399999999999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506.84399999999999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506.84399999999999</v>
      </c>
      <c r="Q37" s="22">
        <v>9</v>
      </c>
      <c r="R37" s="22">
        <v>9.15</v>
      </c>
      <c r="S37" s="54">
        <f>AVERAGE(I32:I35)</f>
        <v>520</v>
      </c>
    </row>
    <row r="38" spans="1:19" ht="20.2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506.84399999999999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506.84399999999999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506.84399999999999</v>
      </c>
      <c r="Q38" s="22">
        <v>10</v>
      </c>
      <c r="R38" s="24">
        <v>10.15</v>
      </c>
      <c r="S38" s="54">
        <f>AVERAGE(I36:I39)</f>
        <v>520</v>
      </c>
    </row>
    <row r="39" spans="1:19" ht="20.2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506.84399999999999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506.84399999999999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506.84399999999999</v>
      </c>
      <c r="Q39" s="22">
        <v>11</v>
      </c>
      <c r="R39" s="24">
        <v>11.15</v>
      </c>
      <c r="S39" s="54">
        <f>AVERAGE(I40:I43)</f>
        <v>520</v>
      </c>
    </row>
    <row r="40" spans="1:19" ht="20.2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506.84399999999999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506.84399999999999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506.84399999999999</v>
      </c>
      <c r="Q40" s="22">
        <v>12</v>
      </c>
      <c r="R40" s="24">
        <v>12.15</v>
      </c>
      <c r="S40" s="54">
        <f>AVERAGE(I44:I47)</f>
        <v>520</v>
      </c>
    </row>
    <row r="41" spans="1:19" ht="20.2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506.84399999999999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506.84399999999999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506.84399999999999</v>
      </c>
      <c r="Q41" s="22">
        <v>13</v>
      </c>
      <c r="R41" s="24">
        <v>13.15</v>
      </c>
      <c r="S41" s="54">
        <f>AVERAGE(I48:I51)</f>
        <v>520</v>
      </c>
    </row>
    <row r="42" spans="1:19" ht="20.2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506.84399999999999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506.84399999999999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506.84399999999999</v>
      </c>
      <c r="Q42" s="22">
        <v>14</v>
      </c>
      <c r="R42" s="24">
        <v>14.15</v>
      </c>
      <c r="S42" s="54">
        <f>AVERAGE(I52:I55)</f>
        <v>520</v>
      </c>
    </row>
    <row r="43" spans="1:19" ht="20.2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506.84399999999999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506.84399999999999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506.84399999999999</v>
      </c>
      <c r="Q43" s="22">
        <v>15</v>
      </c>
      <c r="R43" s="22">
        <v>15.15</v>
      </c>
      <c r="S43" s="54">
        <f>AVERAGE(I56:I59)</f>
        <v>520</v>
      </c>
    </row>
    <row r="44" spans="1:19" ht="20.2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506.84399999999999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506.84399999999999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506.84399999999999</v>
      </c>
      <c r="Q44" s="22">
        <v>16</v>
      </c>
      <c r="R44" s="22">
        <v>16.149999999999999</v>
      </c>
      <c r="S44" s="54">
        <f>AVERAGE(N28:N31)</f>
        <v>520</v>
      </c>
    </row>
    <row r="45" spans="1:19" ht="20.2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506.84399999999999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506.84399999999999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506.84399999999999</v>
      </c>
      <c r="Q45" s="22">
        <v>17</v>
      </c>
      <c r="R45" s="22">
        <v>17.149999999999999</v>
      </c>
      <c r="S45" s="54">
        <f>AVERAGE(N32:N35)</f>
        <v>520</v>
      </c>
    </row>
    <row r="46" spans="1:19" ht="20.2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506.84399999999999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506.84399999999999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506.84399999999999</v>
      </c>
      <c r="Q46" s="24">
        <v>18</v>
      </c>
      <c r="R46" s="22">
        <v>18.149999999999999</v>
      </c>
      <c r="S46" s="54">
        <f>AVERAGE(N36:N39)</f>
        <v>520</v>
      </c>
    </row>
    <row r="47" spans="1:19" ht="20.2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506.84399999999999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506.84399999999999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506.84399999999999</v>
      </c>
      <c r="Q47" s="24">
        <v>19</v>
      </c>
      <c r="R47" s="22">
        <v>19.149999999999999</v>
      </c>
      <c r="S47" s="54">
        <f>AVERAGE(N40:N43)</f>
        <v>520</v>
      </c>
    </row>
    <row r="48" spans="1:19" ht="20.2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506.84399999999999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506.84399999999999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506.84399999999999</v>
      </c>
      <c r="Q48" s="24">
        <v>20</v>
      </c>
      <c r="R48" s="22">
        <v>20.149999999999999</v>
      </c>
      <c r="S48" s="54">
        <f>AVERAGE(N44:N47)</f>
        <v>520</v>
      </c>
    </row>
    <row r="49" spans="1:19" ht="20.2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506.84399999999999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506.84399999999999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506.84399999999999</v>
      </c>
      <c r="Q49" s="24">
        <v>21</v>
      </c>
      <c r="R49" s="22">
        <v>21.15</v>
      </c>
      <c r="S49" s="54">
        <f>AVERAGE(N48:N51)</f>
        <v>520</v>
      </c>
    </row>
    <row r="50" spans="1:19" ht="20.2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506.84399999999999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506.84399999999999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506.84399999999999</v>
      </c>
      <c r="Q50" s="24">
        <v>22</v>
      </c>
      <c r="R50" s="22">
        <v>22.15</v>
      </c>
      <c r="S50" s="54">
        <f>AVERAGE(N52:N55)</f>
        <v>520</v>
      </c>
    </row>
    <row r="51" spans="1:19" ht="20.2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506.84399999999999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506.84399999999999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506.84399999999999</v>
      </c>
      <c r="Q51" s="24">
        <v>23</v>
      </c>
      <c r="R51" s="22">
        <v>23.15</v>
      </c>
      <c r="S51" s="54">
        <f>AVERAGE(N56:N59)</f>
        <v>520</v>
      </c>
    </row>
    <row r="52" spans="1:19" ht="20.2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506.84399999999999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506.84399999999999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506.84399999999999</v>
      </c>
      <c r="Q52" s="53" t="s">
        <v>197</v>
      </c>
      <c r="R52"/>
      <c r="S52" s="54">
        <f>AVERAGE(S28:S51)</f>
        <v>520</v>
      </c>
    </row>
    <row r="53" spans="1:19" ht="20.2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506.84399999999999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506.84399999999999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506.84399999999999</v>
      </c>
    </row>
    <row r="54" spans="1:19" ht="20.2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506.84399999999999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506.84399999999999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506.84399999999999</v>
      </c>
    </row>
    <row r="55" spans="1:19" ht="20.2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506.84399999999999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506.84399999999999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506.84399999999999</v>
      </c>
    </row>
    <row r="56" spans="1:19" ht="20.2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506.84399999999999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506.84399999999999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506.84399999999999</v>
      </c>
    </row>
    <row r="57" spans="1:19" ht="20.2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506.84399999999999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506.84399999999999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506.84399999999999</v>
      </c>
    </row>
    <row r="58" spans="1:19" ht="20.2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506.84399999999999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506.84399999999999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506.84399999999999</v>
      </c>
    </row>
    <row r="59" spans="1:19" ht="20.2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506.84399999999999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506.84399999999999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506.84399999999999</v>
      </c>
    </row>
    <row r="60" spans="1:19" ht="20.25" customHeight="1">
      <c r="A60" s="28"/>
      <c r="B60" s="29"/>
      <c r="C60" s="30"/>
      <c r="D60" s="31">
        <f>SUM(D28:D59)</f>
        <v>16640</v>
      </c>
      <c r="E60" s="32">
        <f>SUM(E28:E59)</f>
        <v>16219.007999999987</v>
      </c>
      <c r="F60" s="33"/>
      <c r="G60" s="34"/>
      <c r="H60" s="34"/>
      <c r="I60" s="32">
        <f>SUM(I28:I59)</f>
        <v>16640</v>
      </c>
      <c r="J60" s="31">
        <f>SUM(J28:J59)</f>
        <v>16219.007999999987</v>
      </c>
      <c r="K60" s="33"/>
      <c r="L60" s="34"/>
      <c r="M60" s="34"/>
      <c r="N60" s="31">
        <f>SUM(N28:N59)</f>
        <v>16640</v>
      </c>
      <c r="O60" s="32">
        <f>SUM(O28:O59)</f>
        <v>16219.007999999987</v>
      </c>
      <c r="P60" s="12"/>
      <c r="Q60" s="35"/>
      <c r="R60" s="12"/>
    </row>
    <row r="64" spans="1:19" ht="20.25" customHeight="1">
      <c r="A64" s="48" t="s">
        <v>186</v>
      </c>
      <c r="B64" s="48">
        <f>SUM(D60,I60,N60)/(4000*1000)</f>
        <v>1.248E-2</v>
      </c>
      <c r="C64" s="48">
        <f>ROUNDDOWN(SUM(E60,J60,O60)/(4000*1000),4)</f>
        <v>1.21E-2</v>
      </c>
    </row>
    <row r="66" spans="1:17" ht="20.25" customHeight="1">
      <c r="A66" s="2" t="s">
        <v>30</v>
      </c>
      <c r="D66" s="31"/>
      <c r="E66" s="36"/>
      <c r="J66" s="36"/>
      <c r="O66" s="36"/>
      <c r="Q66" s="36"/>
    </row>
    <row r="67" spans="1:17" ht="20.25" customHeight="1">
      <c r="D67" s="31"/>
      <c r="J67" s="36"/>
      <c r="Q67" s="36"/>
    </row>
    <row r="68" spans="1:17" ht="20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0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0.25" customHeight="1">
      <c r="D70" s="31"/>
      <c r="E70" s="36"/>
      <c r="H70" s="36"/>
      <c r="J70" s="36"/>
    </row>
    <row r="71" spans="1:17" ht="20.25" customHeight="1">
      <c r="D71" s="31"/>
      <c r="E71" s="36"/>
      <c r="H71" s="36"/>
    </row>
    <row r="72" spans="1:17" ht="20.25" customHeight="1">
      <c r="D72" s="31"/>
      <c r="E72" s="36"/>
      <c r="H72" s="36"/>
      <c r="M72" s="7" t="s">
        <v>33</v>
      </c>
    </row>
    <row r="73" spans="1:17" ht="20.25" customHeight="1">
      <c r="D73" s="31"/>
      <c r="E73" s="36"/>
      <c r="H73" s="36"/>
      <c r="M73" s="7" t="s">
        <v>34</v>
      </c>
    </row>
    <row r="74" spans="1:17" ht="20.25" customHeight="1">
      <c r="D74" s="31"/>
      <c r="E74" s="36"/>
      <c r="H74" s="36"/>
    </row>
    <row r="75" spans="1:17" ht="20.25" customHeight="1">
      <c r="D75" s="31"/>
      <c r="E75" s="36"/>
      <c r="H75" s="36"/>
    </row>
    <row r="76" spans="1:17" ht="20.25" customHeight="1">
      <c r="D76" s="31"/>
      <c r="E76" s="36"/>
      <c r="H76" s="36"/>
    </row>
    <row r="77" spans="1:17" ht="20.25" customHeight="1">
      <c r="D77" s="31"/>
      <c r="E77" s="36"/>
      <c r="H77" s="36"/>
    </row>
    <row r="78" spans="1:17" ht="20.25" customHeight="1">
      <c r="D78" s="31"/>
      <c r="E78" s="36"/>
      <c r="H78" s="36"/>
    </row>
    <row r="79" spans="1:17" ht="20.25" customHeight="1">
      <c r="D79" s="31"/>
      <c r="E79" s="36"/>
      <c r="H79" s="36"/>
    </row>
    <row r="80" spans="1:17" ht="20.25" customHeight="1">
      <c r="D80" s="31"/>
      <c r="E80" s="36"/>
      <c r="H80" s="36"/>
    </row>
    <row r="81" spans="4:8" ht="20.25" customHeight="1">
      <c r="D81" s="31"/>
      <c r="E81" s="36"/>
      <c r="H81" s="36"/>
    </row>
    <row r="82" spans="4:8" ht="20.25" customHeight="1">
      <c r="D82" s="31"/>
      <c r="E82" s="36"/>
      <c r="H82" s="36"/>
    </row>
    <row r="83" spans="4:8" ht="20.25" customHeight="1">
      <c r="D83" s="31"/>
      <c r="E83" s="36"/>
      <c r="H83" s="36"/>
    </row>
    <row r="84" spans="4:8" ht="20.25" customHeight="1">
      <c r="D84" s="31"/>
      <c r="E84" s="36"/>
      <c r="H84" s="36"/>
    </row>
    <row r="85" spans="4:8" ht="20.25" customHeight="1">
      <c r="D85" s="31"/>
      <c r="E85" s="36"/>
      <c r="H85" s="36"/>
    </row>
    <row r="86" spans="4:8" ht="20.25" customHeight="1">
      <c r="D86" s="31"/>
      <c r="E86" s="36"/>
      <c r="H86" s="36"/>
    </row>
    <row r="87" spans="4:8" ht="20.25" customHeight="1">
      <c r="D87" s="31"/>
      <c r="E87" s="36"/>
      <c r="H87" s="36"/>
    </row>
    <row r="88" spans="4:8" ht="20.25" customHeight="1">
      <c r="D88" s="31"/>
      <c r="E88" s="36"/>
      <c r="H88" s="36"/>
    </row>
    <row r="89" spans="4:8" ht="20.25" customHeight="1">
      <c r="D89" s="31"/>
      <c r="E89" s="36"/>
      <c r="H89" s="36"/>
    </row>
    <row r="90" spans="4:8" ht="20.25" customHeight="1">
      <c r="D90" s="31"/>
      <c r="E90" s="36"/>
      <c r="H90" s="36"/>
    </row>
    <row r="91" spans="4:8" ht="20.25" customHeight="1">
      <c r="D91" s="31"/>
      <c r="E91" s="36"/>
      <c r="H91" s="36"/>
    </row>
    <row r="92" spans="4:8" ht="20.25" customHeight="1">
      <c r="D92" s="31"/>
      <c r="E92" s="36"/>
      <c r="H92" s="36"/>
    </row>
    <row r="93" spans="4:8" ht="20.25" customHeight="1">
      <c r="D93" s="31"/>
      <c r="E93" s="36"/>
      <c r="H93" s="36"/>
    </row>
    <row r="94" spans="4:8" ht="20.25" customHeight="1">
      <c r="D94" s="31"/>
      <c r="E94" s="36"/>
      <c r="H94" s="36"/>
    </row>
    <row r="95" spans="4:8" ht="20.25" customHeight="1">
      <c r="D95" s="31"/>
      <c r="E95" s="36"/>
      <c r="H95" s="36"/>
    </row>
    <row r="96" spans="4:8" ht="20.25" customHeight="1">
      <c r="D96" s="40"/>
      <c r="E96" s="36"/>
      <c r="H96" s="36"/>
    </row>
    <row r="97" spans="4:8" ht="20.25" customHeight="1">
      <c r="E97" s="36"/>
      <c r="H97" s="36"/>
    </row>
    <row r="98" spans="4:8" ht="20.25" customHeight="1">
      <c r="E98" s="36"/>
      <c r="H98" s="36"/>
    </row>
    <row r="99" spans="4:8" ht="20.25" customHeight="1">
      <c r="E99" s="36"/>
      <c r="H99" s="36"/>
    </row>
    <row r="100" spans="4:8" ht="20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G3" sqref="G3:H37"/>
    </sheetView>
  </sheetViews>
  <sheetFormatPr defaultColWidth="9.140625" defaultRowHeight="21" customHeight="1"/>
  <cols>
    <col min="1" max="16384" width="9.140625" style="48"/>
  </cols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187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188</v>
      </c>
      <c r="N12" s="2" t="s">
        <v>189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9" ht="21" customHeight="1">
      <c r="A17" s="7" t="s">
        <v>13</v>
      </c>
      <c r="N17" s="10" t="s">
        <v>14</v>
      </c>
      <c r="O17" s="11" t="s">
        <v>181</v>
      </c>
    </row>
    <row r="18" spans="1:19" ht="21" customHeight="1">
      <c r="A18" s="7" t="s">
        <v>16</v>
      </c>
      <c r="N18" s="10"/>
      <c r="O18" s="11"/>
    </row>
    <row r="19" spans="1:19" ht="21" customHeight="1">
      <c r="A19" s="7" t="s">
        <v>17</v>
      </c>
      <c r="N19" s="10"/>
      <c r="O19" s="11"/>
    </row>
    <row r="20" spans="1:19" ht="21" customHeight="1">
      <c r="A20" s="7" t="s">
        <v>18</v>
      </c>
      <c r="N20" s="10"/>
      <c r="O20" s="11"/>
    </row>
    <row r="21" spans="1:19" ht="21" customHeight="1">
      <c r="A21" s="2" t="s">
        <v>19</v>
      </c>
      <c r="C21" s="1" t="s">
        <v>20</v>
      </c>
      <c r="D21" s="1"/>
      <c r="N21" s="12"/>
      <c r="O21" s="12"/>
    </row>
    <row r="23" spans="1:19" ht="21" customHeight="1">
      <c r="A23" s="2" t="s">
        <v>21</v>
      </c>
      <c r="E23" s="2" t="s">
        <v>22</v>
      </c>
    </row>
    <row r="24" spans="1:19" ht="21" customHeight="1">
      <c r="G24" s="2" t="s">
        <v>23</v>
      </c>
    </row>
    <row r="25" spans="1:19" ht="21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21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D28*(100-2.53)/100</f>
        <v>506.84399999999999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I28*(100-2.53)/100</f>
        <v>506.84399999999999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N28*(100-2.53)/100</f>
        <v>506.84399999999999</v>
      </c>
      <c r="Q28" s="18">
        <v>0</v>
      </c>
      <c r="R28" s="19">
        <v>0.15</v>
      </c>
      <c r="S28" s="54">
        <f>AVERAGE(D28:D31)</f>
        <v>520</v>
      </c>
    </row>
    <row r="29" spans="1:19" ht="21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506.84399999999999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506.84399999999999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506.84399999999999</v>
      </c>
      <c r="Q29" s="22">
        <v>1</v>
      </c>
      <c r="R29" s="19">
        <v>1.1499999999999999</v>
      </c>
      <c r="S29" s="54">
        <f>AVERAGE(D32:D35)</f>
        <v>520</v>
      </c>
    </row>
    <row r="30" spans="1:19" ht="21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506.84399999999999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506.84399999999999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506.84399999999999</v>
      </c>
      <c r="Q30" s="23">
        <v>2</v>
      </c>
      <c r="R30" s="19">
        <v>2.15</v>
      </c>
      <c r="S30" s="54">
        <f>AVERAGE(D36:D39)</f>
        <v>520</v>
      </c>
    </row>
    <row r="31" spans="1:19" ht="21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506.84399999999999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506.84399999999999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506.84399999999999</v>
      </c>
      <c r="Q31" s="23">
        <v>3</v>
      </c>
      <c r="R31" s="25">
        <v>3.15</v>
      </c>
      <c r="S31" s="54">
        <f>AVERAGE(D40:D43)</f>
        <v>520</v>
      </c>
    </row>
    <row r="32" spans="1:19" ht="21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506.84399999999999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506.84399999999999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506.84399999999999</v>
      </c>
      <c r="Q32" s="23">
        <v>4</v>
      </c>
      <c r="R32" s="25">
        <v>4.1500000000000004</v>
      </c>
      <c r="S32" s="54">
        <f>AVERAGE(D44:D47)</f>
        <v>520</v>
      </c>
    </row>
    <row r="33" spans="1:19" ht="21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506.84399999999999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506.84399999999999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506.84399999999999</v>
      </c>
      <c r="Q33" s="22">
        <v>5</v>
      </c>
      <c r="R33" s="25">
        <v>5.15</v>
      </c>
      <c r="S33" s="54">
        <f>AVERAGE(D48:D51)</f>
        <v>520</v>
      </c>
    </row>
    <row r="34" spans="1:19" ht="21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506.84399999999999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506.84399999999999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506.84399999999999</v>
      </c>
      <c r="Q34" s="22">
        <v>6</v>
      </c>
      <c r="R34" s="25">
        <v>6.15</v>
      </c>
      <c r="S34" s="54">
        <f>AVERAGE(D52:D55)</f>
        <v>520</v>
      </c>
    </row>
    <row r="35" spans="1:19" ht="21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506.84399999999999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506.84399999999999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506.84399999999999</v>
      </c>
      <c r="Q35" s="22">
        <v>7</v>
      </c>
      <c r="R35" s="25">
        <v>7.15</v>
      </c>
      <c r="S35" s="54">
        <f>AVERAGE(D56:D59)</f>
        <v>520</v>
      </c>
    </row>
    <row r="36" spans="1:19" ht="21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506.84399999999999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506.84399999999999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506.84399999999999</v>
      </c>
      <c r="Q36" s="22">
        <v>8</v>
      </c>
      <c r="R36" s="22">
        <v>8.15</v>
      </c>
      <c r="S36" s="54">
        <f>AVERAGE(I28:I31)</f>
        <v>520</v>
      </c>
    </row>
    <row r="37" spans="1:19" ht="21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506.84399999999999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506.84399999999999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506.84399999999999</v>
      </c>
      <c r="Q37" s="22">
        <v>9</v>
      </c>
      <c r="R37" s="22">
        <v>9.15</v>
      </c>
      <c r="S37" s="54">
        <f>AVERAGE(I32:I35)</f>
        <v>520</v>
      </c>
    </row>
    <row r="38" spans="1:19" ht="21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506.84399999999999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506.84399999999999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506.84399999999999</v>
      </c>
      <c r="Q38" s="22">
        <v>10</v>
      </c>
      <c r="R38" s="24">
        <v>10.15</v>
      </c>
      <c r="S38" s="54">
        <f>AVERAGE(I36:I39)</f>
        <v>520</v>
      </c>
    </row>
    <row r="39" spans="1:19" ht="21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506.84399999999999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506.84399999999999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506.84399999999999</v>
      </c>
      <c r="Q39" s="22">
        <v>11</v>
      </c>
      <c r="R39" s="24">
        <v>11.15</v>
      </c>
      <c r="S39" s="54">
        <f>AVERAGE(I40:I43)</f>
        <v>520</v>
      </c>
    </row>
    <row r="40" spans="1:19" ht="21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506.84399999999999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506.84399999999999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506.84399999999999</v>
      </c>
      <c r="Q40" s="22">
        <v>12</v>
      </c>
      <c r="R40" s="24">
        <v>12.15</v>
      </c>
      <c r="S40" s="54">
        <f>AVERAGE(I44:I47)</f>
        <v>520</v>
      </c>
    </row>
    <row r="41" spans="1:19" ht="21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506.84399999999999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506.84399999999999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506.84399999999999</v>
      </c>
      <c r="Q41" s="22">
        <v>13</v>
      </c>
      <c r="R41" s="24">
        <v>13.15</v>
      </c>
      <c r="S41" s="54">
        <f>AVERAGE(I48:I51)</f>
        <v>520</v>
      </c>
    </row>
    <row r="42" spans="1:19" ht="21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506.84399999999999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506.84399999999999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506.84399999999999</v>
      </c>
      <c r="Q42" s="22">
        <v>14</v>
      </c>
      <c r="R42" s="24">
        <v>14.15</v>
      </c>
      <c r="S42" s="54">
        <f>AVERAGE(I52:I55)</f>
        <v>520</v>
      </c>
    </row>
    <row r="43" spans="1:19" ht="21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506.84399999999999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506.84399999999999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506.84399999999999</v>
      </c>
      <c r="Q43" s="22">
        <v>15</v>
      </c>
      <c r="R43" s="22">
        <v>15.15</v>
      </c>
      <c r="S43" s="54">
        <f>AVERAGE(I56:I59)</f>
        <v>520</v>
      </c>
    </row>
    <row r="44" spans="1:19" ht="21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506.84399999999999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506.84399999999999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506.84399999999999</v>
      </c>
      <c r="Q44" s="22">
        <v>16</v>
      </c>
      <c r="R44" s="22">
        <v>16.149999999999999</v>
      </c>
      <c r="S44" s="54">
        <f>AVERAGE(N28:N31)</f>
        <v>520</v>
      </c>
    </row>
    <row r="45" spans="1:19" ht="21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506.84399999999999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506.84399999999999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506.84399999999999</v>
      </c>
      <c r="Q45" s="22">
        <v>17</v>
      </c>
      <c r="R45" s="22">
        <v>17.149999999999999</v>
      </c>
      <c r="S45" s="54">
        <f>AVERAGE(N32:N35)</f>
        <v>520</v>
      </c>
    </row>
    <row r="46" spans="1:19" ht="21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506.84399999999999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506.84399999999999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506.84399999999999</v>
      </c>
      <c r="Q46" s="24">
        <v>18</v>
      </c>
      <c r="R46" s="22">
        <v>18.149999999999999</v>
      </c>
      <c r="S46" s="54">
        <f>AVERAGE(N36:N39)</f>
        <v>520</v>
      </c>
    </row>
    <row r="47" spans="1:19" ht="21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506.84399999999999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506.84399999999999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506.84399999999999</v>
      </c>
      <c r="Q47" s="24">
        <v>19</v>
      </c>
      <c r="R47" s="22">
        <v>19.149999999999999</v>
      </c>
      <c r="S47" s="54">
        <f>AVERAGE(N40:N43)</f>
        <v>520</v>
      </c>
    </row>
    <row r="48" spans="1:19" ht="21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506.84399999999999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506.84399999999999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506.84399999999999</v>
      </c>
      <c r="Q48" s="24">
        <v>20</v>
      </c>
      <c r="R48" s="22">
        <v>20.149999999999999</v>
      </c>
      <c r="S48" s="54">
        <f>AVERAGE(N44:N47)</f>
        <v>520</v>
      </c>
    </row>
    <row r="49" spans="1:19" ht="21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506.84399999999999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506.84399999999999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506.84399999999999</v>
      </c>
      <c r="Q49" s="24">
        <v>21</v>
      </c>
      <c r="R49" s="22">
        <v>21.15</v>
      </c>
      <c r="S49" s="54">
        <f>AVERAGE(N48:N51)</f>
        <v>520</v>
      </c>
    </row>
    <row r="50" spans="1:19" ht="21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506.84399999999999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506.84399999999999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506.84399999999999</v>
      </c>
      <c r="Q50" s="24">
        <v>22</v>
      </c>
      <c r="R50" s="22">
        <v>22.15</v>
      </c>
      <c r="S50" s="54">
        <f>AVERAGE(N52:N55)</f>
        <v>520</v>
      </c>
    </row>
    <row r="51" spans="1:19" ht="21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506.84399999999999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506.84399999999999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506.84399999999999</v>
      </c>
      <c r="Q51" s="24">
        <v>23</v>
      </c>
      <c r="R51" s="22">
        <v>23.15</v>
      </c>
      <c r="S51" s="54">
        <f>AVERAGE(N56:N59)</f>
        <v>520</v>
      </c>
    </row>
    <row r="52" spans="1:19" ht="21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506.84399999999999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506.84399999999999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506.84399999999999</v>
      </c>
      <c r="Q52" s="53" t="s">
        <v>197</v>
      </c>
      <c r="R52"/>
      <c r="S52" s="54">
        <f>AVERAGE(S28:S51)</f>
        <v>520</v>
      </c>
    </row>
    <row r="53" spans="1:19" ht="21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506.84399999999999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506.84399999999999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506.84399999999999</v>
      </c>
    </row>
    <row r="54" spans="1:19" ht="21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506.84399999999999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506.84399999999999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506.84399999999999</v>
      </c>
    </row>
    <row r="55" spans="1:19" ht="21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506.84399999999999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506.84399999999999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506.84399999999999</v>
      </c>
    </row>
    <row r="56" spans="1:19" ht="21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506.84399999999999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506.84399999999999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506.84399999999999</v>
      </c>
    </row>
    <row r="57" spans="1:19" ht="21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506.84399999999999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506.84399999999999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506.84399999999999</v>
      </c>
    </row>
    <row r="58" spans="1:19" ht="21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506.84399999999999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506.84399999999999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506.84399999999999</v>
      </c>
    </row>
    <row r="59" spans="1:19" ht="21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506.84399999999999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506.84399999999999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506.84399999999999</v>
      </c>
    </row>
    <row r="60" spans="1:19" ht="21" customHeight="1">
      <c r="A60" s="28"/>
      <c r="B60" s="29"/>
      <c r="C60" s="30"/>
      <c r="D60" s="31">
        <f>SUM(D28:D59)</f>
        <v>16640</v>
      </c>
      <c r="E60" s="32">
        <f>SUM(E28:E59)</f>
        <v>16219.007999999987</v>
      </c>
      <c r="F60" s="33"/>
      <c r="G60" s="34"/>
      <c r="H60" s="34"/>
      <c r="I60" s="32">
        <f>SUM(I28:I59)</f>
        <v>16640</v>
      </c>
      <c r="J60" s="31">
        <f>SUM(J28:J59)</f>
        <v>16219.007999999987</v>
      </c>
      <c r="K60" s="33"/>
      <c r="L60" s="34"/>
      <c r="M60" s="34"/>
      <c r="N60" s="31">
        <f>SUM(N28:N59)</f>
        <v>16640</v>
      </c>
      <c r="O60" s="32">
        <f>SUM(O28:O59)</f>
        <v>16219.007999999987</v>
      </c>
      <c r="P60" s="12"/>
      <c r="Q60" s="35"/>
      <c r="R60" s="12"/>
    </row>
    <row r="64" spans="1:19" ht="21" customHeight="1">
      <c r="A64" s="48" t="s">
        <v>190</v>
      </c>
      <c r="B64" s="48">
        <f>SUM(D60,I60,N60)/(4000*1000)</f>
        <v>1.248E-2</v>
      </c>
      <c r="C64" s="48">
        <f>ROUNDDOWN(SUM(E60,J60,O60)/(4000*1000),4)</f>
        <v>1.21E-2</v>
      </c>
    </row>
    <row r="66" spans="1:17" ht="21" customHeight="1">
      <c r="A66" s="2" t="s">
        <v>30</v>
      </c>
      <c r="D66" s="31"/>
      <c r="E66" s="36"/>
      <c r="J66" s="36"/>
      <c r="O66" s="36"/>
      <c r="Q66" s="36"/>
    </row>
    <row r="67" spans="1:17" ht="21" customHeight="1">
      <c r="D67" s="31"/>
      <c r="J67" s="36"/>
      <c r="Q67" s="36"/>
    </row>
    <row r="68" spans="1:17" ht="21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" customHeight="1">
      <c r="D70" s="31"/>
      <c r="E70" s="36"/>
      <c r="H70" s="36"/>
      <c r="J70" s="36"/>
    </row>
    <row r="71" spans="1:17" ht="21" customHeight="1">
      <c r="D71" s="31"/>
      <c r="E71" s="36"/>
      <c r="H71" s="36"/>
    </row>
    <row r="72" spans="1:17" ht="21" customHeight="1">
      <c r="D72" s="31"/>
      <c r="E72" s="36"/>
      <c r="H72" s="36"/>
      <c r="M72" s="7" t="s">
        <v>33</v>
      </c>
    </row>
    <row r="73" spans="1:17" ht="21" customHeight="1">
      <c r="D73" s="31"/>
      <c r="E73" s="36"/>
      <c r="H73" s="36"/>
      <c r="M73" s="7" t="s">
        <v>34</v>
      </c>
    </row>
    <row r="74" spans="1:17" ht="21" customHeight="1">
      <c r="D74" s="31"/>
      <c r="E74" s="36"/>
      <c r="H74" s="36"/>
    </row>
    <row r="75" spans="1:17" ht="21" customHeight="1">
      <c r="D75" s="31"/>
      <c r="E75" s="36"/>
      <c r="H75" s="36"/>
    </row>
    <row r="76" spans="1:17" ht="21" customHeight="1">
      <c r="D76" s="31"/>
      <c r="E76" s="36"/>
      <c r="H76" s="36"/>
    </row>
    <row r="77" spans="1:17" ht="21" customHeight="1">
      <c r="D77" s="31"/>
      <c r="E77" s="36"/>
      <c r="H77" s="36"/>
    </row>
    <row r="78" spans="1:17" ht="21" customHeight="1">
      <c r="D78" s="31"/>
      <c r="E78" s="36"/>
      <c r="H78" s="36"/>
    </row>
    <row r="79" spans="1:17" ht="21" customHeight="1">
      <c r="D79" s="31"/>
      <c r="E79" s="36"/>
      <c r="H79" s="36"/>
    </row>
    <row r="80" spans="1:17" ht="21" customHeight="1">
      <c r="D80" s="31"/>
      <c r="E80" s="36"/>
      <c r="H80" s="36"/>
    </row>
    <row r="81" spans="4:8" ht="21" customHeight="1">
      <c r="D81" s="31"/>
      <c r="E81" s="36"/>
      <c r="H81" s="36"/>
    </row>
    <row r="82" spans="4:8" ht="21" customHeight="1">
      <c r="D82" s="31"/>
      <c r="E82" s="36"/>
      <c r="H82" s="36"/>
    </row>
    <row r="83" spans="4:8" ht="21" customHeight="1">
      <c r="D83" s="31"/>
      <c r="E83" s="36"/>
      <c r="H83" s="36"/>
    </row>
    <row r="84" spans="4:8" ht="21" customHeight="1">
      <c r="D84" s="31"/>
      <c r="E84" s="36"/>
      <c r="H84" s="36"/>
    </row>
    <row r="85" spans="4:8" ht="21" customHeight="1">
      <c r="D85" s="31"/>
      <c r="E85" s="36"/>
      <c r="H85" s="36"/>
    </row>
    <row r="86" spans="4:8" ht="21" customHeight="1">
      <c r="D86" s="31"/>
      <c r="E86" s="36"/>
      <c r="H86" s="36"/>
    </row>
    <row r="87" spans="4:8" ht="21" customHeight="1">
      <c r="D87" s="31"/>
      <c r="E87" s="36"/>
      <c r="H87" s="36"/>
    </row>
    <row r="88" spans="4:8" ht="21" customHeight="1">
      <c r="D88" s="31"/>
      <c r="E88" s="36"/>
      <c r="H88" s="36"/>
    </row>
    <row r="89" spans="4:8" ht="21" customHeight="1">
      <c r="D89" s="31"/>
      <c r="E89" s="36"/>
      <c r="H89" s="36"/>
    </row>
    <row r="90" spans="4:8" ht="21" customHeight="1">
      <c r="D90" s="31"/>
      <c r="E90" s="36"/>
      <c r="H90" s="36"/>
    </row>
    <row r="91" spans="4:8" ht="21" customHeight="1">
      <c r="D91" s="31"/>
      <c r="E91" s="36"/>
      <c r="H91" s="36"/>
    </row>
    <row r="92" spans="4:8" ht="21" customHeight="1">
      <c r="D92" s="31"/>
      <c r="E92" s="36"/>
      <c r="H92" s="36"/>
    </row>
    <row r="93" spans="4:8" ht="21" customHeight="1">
      <c r="D93" s="31"/>
      <c r="E93" s="36"/>
      <c r="H93" s="36"/>
    </row>
    <row r="94" spans="4:8" ht="21" customHeight="1">
      <c r="D94" s="31"/>
      <c r="E94" s="36"/>
      <c r="H94" s="36"/>
    </row>
    <row r="95" spans="4:8" ht="21" customHeight="1">
      <c r="D95" s="31"/>
      <c r="E95" s="36"/>
      <c r="H95" s="36"/>
    </row>
    <row r="96" spans="4:8" ht="21" customHeight="1">
      <c r="D96" s="40"/>
      <c r="E96" s="36"/>
      <c r="H96" s="36"/>
    </row>
    <row r="97" spans="4:8" ht="21" customHeight="1">
      <c r="E97" s="36"/>
      <c r="H97" s="36"/>
    </row>
    <row r="98" spans="4:8" ht="21" customHeight="1">
      <c r="E98" s="36"/>
      <c r="H98" s="36"/>
    </row>
    <row r="99" spans="4:8" ht="21" customHeight="1">
      <c r="E99" s="36"/>
      <c r="H99" s="36"/>
    </row>
    <row r="100" spans="4:8" ht="21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42</v>
      </c>
      <c r="N12" s="2" t="s">
        <v>43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44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11100</v>
      </c>
      <c r="E28" s="20">
        <f t="shared" ref="E28:E59" si="0">D28*(100-2.68)/100</f>
        <v>10802.52</v>
      </c>
      <c r="F28" s="21">
        <v>33</v>
      </c>
      <c r="G28" s="22">
        <v>8</v>
      </c>
      <c r="H28" s="22">
        <v>8.15</v>
      </c>
      <c r="I28" s="20">
        <v>12130</v>
      </c>
      <c r="J28" s="20">
        <f t="shared" ref="J28:J59" si="1">I28*(100-2.68)/100</f>
        <v>11804.915999999999</v>
      </c>
      <c r="K28" s="21">
        <v>65</v>
      </c>
      <c r="L28" s="22">
        <v>16</v>
      </c>
      <c r="M28" s="22">
        <v>16.149999999999999</v>
      </c>
      <c r="N28" s="20">
        <v>12130</v>
      </c>
      <c r="O28" s="20">
        <f t="shared" ref="O28:O59" si="2">N28*(100-2.68)/100</f>
        <v>11804.915999999999</v>
      </c>
      <c r="Q28" s="18">
        <v>0</v>
      </c>
      <c r="R28" s="19">
        <v>0.15</v>
      </c>
      <c r="S28" s="54">
        <f>AVERAGE(D28:D31)</f>
        <v>11100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11100</v>
      </c>
      <c r="E29" s="20">
        <f t="shared" si="0"/>
        <v>10802.52</v>
      </c>
      <c r="F29" s="21">
        <v>34</v>
      </c>
      <c r="G29" s="22">
        <v>8.15</v>
      </c>
      <c r="H29" s="22">
        <v>8.3000000000000007</v>
      </c>
      <c r="I29" s="20">
        <v>12130</v>
      </c>
      <c r="J29" s="20">
        <f t="shared" si="1"/>
        <v>11804.915999999999</v>
      </c>
      <c r="K29" s="21">
        <v>66</v>
      </c>
      <c r="L29" s="22">
        <v>16.149999999999999</v>
      </c>
      <c r="M29" s="22">
        <v>16.3</v>
      </c>
      <c r="N29" s="20">
        <v>12130</v>
      </c>
      <c r="O29" s="20">
        <f t="shared" si="2"/>
        <v>11804.915999999999</v>
      </c>
      <c r="Q29" s="22">
        <v>1</v>
      </c>
      <c r="R29" s="19">
        <v>1.1499999999999999</v>
      </c>
      <c r="S29" s="54">
        <f>AVERAGE(D32:D35)</f>
        <v>11100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11100</v>
      </c>
      <c r="E30" s="20">
        <f t="shared" si="0"/>
        <v>10802.52</v>
      </c>
      <c r="F30" s="21">
        <v>35</v>
      </c>
      <c r="G30" s="22">
        <v>8.3000000000000007</v>
      </c>
      <c r="H30" s="22">
        <v>8.4499999999999993</v>
      </c>
      <c r="I30" s="20">
        <v>12130</v>
      </c>
      <c r="J30" s="20">
        <f t="shared" si="1"/>
        <v>11804.915999999999</v>
      </c>
      <c r="K30" s="21">
        <v>67</v>
      </c>
      <c r="L30" s="22">
        <v>16.3</v>
      </c>
      <c r="M30" s="22">
        <v>16.45</v>
      </c>
      <c r="N30" s="20">
        <v>12130</v>
      </c>
      <c r="O30" s="20">
        <f t="shared" si="2"/>
        <v>11804.915999999999</v>
      </c>
      <c r="Q30" s="23">
        <v>2</v>
      </c>
      <c r="R30" s="19">
        <v>2.15</v>
      </c>
      <c r="S30" s="54">
        <f>AVERAGE(D36:D39)</f>
        <v>11100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11100</v>
      </c>
      <c r="E31" s="20">
        <f t="shared" si="0"/>
        <v>10802.52</v>
      </c>
      <c r="F31" s="21">
        <v>36</v>
      </c>
      <c r="G31" s="22">
        <v>8.4499999999999993</v>
      </c>
      <c r="H31" s="22">
        <v>9</v>
      </c>
      <c r="I31" s="20">
        <v>12130</v>
      </c>
      <c r="J31" s="20">
        <f t="shared" si="1"/>
        <v>11804.915999999999</v>
      </c>
      <c r="K31" s="21">
        <v>68</v>
      </c>
      <c r="L31" s="22">
        <v>16.45</v>
      </c>
      <c r="M31" s="22">
        <v>17</v>
      </c>
      <c r="N31" s="20">
        <v>12130</v>
      </c>
      <c r="O31" s="20">
        <f t="shared" si="2"/>
        <v>11804.915999999999</v>
      </c>
      <c r="Q31" s="23">
        <v>3</v>
      </c>
      <c r="R31" s="25">
        <v>3.15</v>
      </c>
      <c r="S31" s="54">
        <f>AVERAGE(D40:D43)</f>
        <v>11100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11100</v>
      </c>
      <c r="E32" s="20">
        <f t="shared" si="0"/>
        <v>10802.52</v>
      </c>
      <c r="F32" s="21">
        <v>37</v>
      </c>
      <c r="G32" s="22">
        <v>9</v>
      </c>
      <c r="H32" s="22">
        <v>9.15</v>
      </c>
      <c r="I32" s="20">
        <v>12130</v>
      </c>
      <c r="J32" s="20">
        <f t="shared" si="1"/>
        <v>11804.915999999999</v>
      </c>
      <c r="K32" s="21">
        <v>69</v>
      </c>
      <c r="L32" s="22">
        <v>17</v>
      </c>
      <c r="M32" s="22">
        <v>17.149999999999999</v>
      </c>
      <c r="N32" s="20">
        <v>12130</v>
      </c>
      <c r="O32" s="20">
        <f t="shared" si="2"/>
        <v>11804.915999999999</v>
      </c>
      <c r="Q32" s="23">
        <v>4</v>
      </c>
      <c r="R32" s="25">
        <v>4.1500000000000004</v>
      </c>
      <c r="S32" s="54">
        <f>AVERAGE(D44:D47)</f>
        <v>11100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11100</v>
      </c>
      <c r="E33" s="20">
        <f t="shared" si="0"/>
        <v>10802.52</v>
      </c>
      <c r="F33" s="21">
        <v>38</v>
      </c>
      <c r="G33" s="22">
        <v>9.15</v>
      </c>
      <c r="H33" s="22">
        <v>9.3000000000000007</v>
      </c>
      <c r="I33" s="20">
        <v>12130</v>
      </c>
      <c r="J33" s="20">
        <f t="shared" si="1"/>
        <v>11804.915999999999</v>
      </c>
      <c r="K33" s="21">
        <v>70</v>
      </c>
      <c r="L33" s="22">
        <v>17.149999999999999</v>
      </c>
      <c r="M33" s="22">
        <v>17.3</v>
      </c>
      <c r="N33" s="20">
        <v>12130</v>
      </c>
      <c r="O33" s="20">
        <f t="shared" si="2"/>
        <v>11804.915999999999</v>
      </c>
      <c r="Q33" s="22">
        <v>5</v>
      </c>
      <c r="R33" s="25">
        <v>5.15</v>
      </c>
      <c r="S33" s="54">
        <f>AVERAGE(D48:D51)</f>
        <v>11100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11100</v>
      </c>
      <c r="E34" s="20">
        <f t="shared" si="0"/>
        <v>10802.52</v>
      </c>
      <c r="F34" s="21">
        <v>39</v>
      </c>
      <c r="G34" s="22">
        <v>9.3000000000000007</v>
      </c>
      <c r="H34" s="22">
        <v>9.4499999999999993</v>
      </c>
      <c r="I34" s="20">
        <v>12130</v>
      </c>
      <c r="J34" s="20">
        <f t="shared" si="1"/>
        <v>11804.915999999999</v>
      </c>
      <c r="K34" s="21">
        <v>71</v>
      </c>
      <c r="L34" s="22">
        <v>17.3</v>
      </c>
      <c r="M34" s="22">
        <v>17.45</v>
      </c>
      <c r="N34" s="20">
        <v>12130</v>
      </c>
      <c r="O34" s="20">
        <f t="shared" si="2"/>
        <v>11804.915999999999</v>
      </c>
      <c r="Q34" s="22">
        <v>6</v>
      </c>
      <c r="R34" s="25">
        <v>6.15</v>
      </c>
      <c r="S34" s="54">
        <f>AVERAGE(D52:D55)</f>
        <v>11100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11100</v>
      </c>
      <c r="E35" s="20">
        <f t="shared" si="0"/>
        <v>10802.52</v>
      </c>
      <c r="F35" s="21">
        <v>40</v>
      </c>
      <c r="G35" s="22">
        <v>9.4499999999999993</v>
      </c>
      <c r="H35" s="22">
        <v>10</v>
      </c>
      <c r="I35" s="20">
        <v>12130</v>
      </c>
      <c r="J35" s="20">
        <f t="shared" si="1"/>
        <v>11804.915999999999</v>
      </c>
      <c r="K35" s="21">
        <v>72</v>
      </c>
      <c r="L35" s="24">
        <v>17.45</v>
      </c>
      <c r="M35" s="22">
        <v>18</v>
      </c>
      <c r="N35" s="20">
        <v>12130</v>
      </c>
      <c r="O35" s="20">
        <f t="shared" si="2"/>
        <v>11804.915999999999</v>
      </c>
      <c r="Q35" s="22">
        <v>7</v>
      </c>
      <c r="R35" s="25">
        <v>7.15</v>
      </c>
      <c r="S35" s="54">
        <f>AVERAGE(D56:D59)</f>
        <v>11100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11100</v>
      </c>
      <c r="E36" s="20">
        <f t="shared" si="0"/>
        <v>10802.52</v>
      </c>
      <c r="F36" s="21">
        <v>41</v>
      </c>
      <c r="G36" s="22">
        <v>10</v>
      </c>
      <c r="H36" s="24">
        <v>10.15</v>
      </c>
      <c r="I36" s="20">
        <v>12130</v>
      </c>
      <c r="J36" s="20">
        <f t="shared" si="1"/>
        <v>11804.915999999999</v>
      </c>
      <c r="K36" s="21">
        <v>73</v>
      </c>
      <c r="L36" s="24">
        <v>18</v>
      </c>
      <c r="M36" s="22">
        <v>18.149999999999999</v>
      </c>
      <c r="N36" s="20">
        <v>11100</v>
      </c>
      <c r="O36" s="20">
        <f t="shared" si="2"/>
        <v>10802.52</v>
      </c>
      <c r="Q36" s="22">
        <v>8</v>
      </c>
      <c r="R36" s="22">
        <v>8.15</v>
      </c>
      <c r="S36" s="54">
        <f>AVERAGE(I28:I31)</f>
        <v>12130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11100</v>
      </c>
      <c r="E37" s="20">
        <f t="shared" si="0"/>
        <v>10802.52</v>
      </c>
      <c r="F37" s="21">
        <v>42</v>
      </c>
      <c r="G37" s="22">
        <v>10.15</v>
      </c>
      <c r="H37" s="24">
        <v>10.3</v>
      </c>
      <c r="I37" s="20">
        <v>12130</v>
      </c>
      <c r="J37" s="20">
        <f t="shared" si="1"/>
        <v>11804.915999999999</v>
      </c>
      <c r="K37" s="21">
        <v>74</v>
      </c>
      <c r="L37" s="24">
        <v>18.149999999999999</v>
      </c>
      <c r="M37" s="22">
        <v>18.3</v>
      </c>
      <c r="N37" s="20">
        <v>11100</v>
      </c>
      <c r="O37" s="20">
        <f t="shared" si="2"/>
        <v>10802.52</v>
      </c>
      <c r="Q37" s="22">
        <v>9</v>
      </c>
      <c r="R37" s="22">
        <v>9.15</v>
      </c>
      <c r="S37" s="54">
        <f>AVERAGE(I32:I35)</f>
        <v>12130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11100</v>
      </c>
      <c r="E38" s="20">
        <f t="shared" si="0"/>
        <v>10802.52</v>
      </c>
      <c r="F38" s="21">
        <v>43</v>
      </c>
      <c r="G38" s="22">
        <v>10.3</v>
      </c>
      <c r="H38" s="24">
        <v>10.45</v>
      </c>
      <c r="I38" s="20">
        <v>12130</v>
      </c>
      <c r="J38" s="20">
        <f t="shared" si="1"/>
        <v>11804.915999999999</v>
      </c>
      <c r="K38" s="21">
        <v>75</v>
      </c>
      <c r="L38" s="24">
        <v>18.3</v>
      </c>
      <c r="M38" s="22">
        <v>18.45</v>
      </c>
      <c r="N38" s="20">
        <v>11100</v>
      </c>
      <c r="O38" s="20">
        <f t="shared" si="2"/>
        <v>10802.52</v>
      </c>
      <c r="Q38" s="22">
        <v>10</v>
      </c>
      <c r="R38" s="24">
        <v>10.15</v>
      </c>
      <c r="S38" s="54">
        <f>AVERAGE(I36:I39)</f>
        <v>12130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11100</v>
      </c>
      <c r="E39" s="20">
        <f t="shared" si="0"/>
        <v>10802.52</v>
      </c>
      <c r="F39" s="21">
        <v>44</v>
      </c>
      <c r="G39" s="22">
        <v>10.45</v>
      </c>
      <c r="H39" s="24">
        <v>11</v>
      </c>
      <c r="I39" s="20">
        <v>12130</v>
      </c>
      <c r="J39" s="20">
        <f t="shared" si="1"/>
        <v>11804.915999999999</v>
      </c>
      <c r="K39" s="21">
        <v>76</v>
      </c>
      <c r="L39" s="24">
        <v>18.45</v>
      </c>
      <c r="M39" s="22">
        <v>19</v>
      </c>
      <c r="N39" s="20">
        <v>11100</v>
      </c>
      <c r="O39" s="20">
        <f t="shared" si="2"/>
        <v>10802.52</v>
      </c>
      <c r="Q39" s="22">
        <v>11</v>
      </c>
      <c r="R39" s="24">
        <v>11.15</v>
      </c>
      <c r="S39" s="54">
        <f>AVERAGE(I40:I43)</f>
        <v>12130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11100</v>
      </c>
      <c r="E40" s="20">
        <f t="shared" si="0"/>
        <v>10802.52</v>
      </c>
      <c r="F40" s="21">
        <v>45</v>
      </c>
      <c r="G40" s="22">
        <v>11</v>
      </c>
      <c r="H40" s="24">
        <v>11.15</v>
      </c>
      <c r="I40" s="20">
        <v>12130</v>
      </c>
      <c r="J40" s="20">
        <f t="shared" si="1"/>
        <v>11804.915999999999</v>
      </c>
      <c r="K40" s="21">
        <v>77</v>
      </c>
      <c r="L40" s="24">
        <v>19</v>
      </c>
      <c r="M40" s="22">
        <v>19.149999999999999</v>
      </c>
      <c r="N40" s="20">
        <v>11100</v>
      </c>
      <c r="O40" s="20">
        <f t="shared" si="2"/>
        <v>10802.52</v>
      </c>
      <c r="Q40" s="22">
        <v>12</v>
      </c>
      <c r="R40" s="24">
        <v>12.15</v>
      </c>
      <c r="S40" s="54">
        <f>AVERAGE(I44:I47)</f>
        <v>12130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11100</v>
      </c>
      <c r="E41" s="20">
        <f t="shared" si="0"/>
        <v>10802.52</v>
      </c>
      <c r="F41" s="21">
        <v>46</v>
      </c>
      <c r="G41" s="22">
        <v>11.15</v>
      </c>
      <c r="H41" s="24">
        <v>11.3</v>
      </c>
      <c r="I41" s="20">
        <v>12130</v>
      </c>
      <c r="J41" s="20">
        <f t="shared" si="1"/>
        <v>11804.915999999999</v>
      </c>
      <c r="K41" s="21">
        <v>78</v>
      </c>
      <c r="L41" s="24">
        <v>19.149999999999999</v>
      </c>
      <c r="M41" s="22">
        <v>19.3</v>
      </c>
      <c r="N41" s="20">
        <v>11100</v>
      </c>
      <c r="O41" s="20">
        <f t="shared" si="2"/>
        <v>10802.52</v>
      </c>
      <c r="Q41" s="22">
        <v>13</v>
      </c>
      <c r="R41" s="24">
        <v>13.15</v>
      </c>
      <c r="S41" s="54">
        <f>AVERAGE(I48:I51)</f>
        <v>12640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11100</v>
      </c>
      <c r="E42" s="20">
        <f t="shared" si="0"/>
        <v>10802.52</v>
      </c>
      <c r="F42" s="21">
        <v>47</v>
      </c>
      <c r="G42" s="22">
        <v>11.3</v>
      </c>
      <c r="H42" s="24">
        <v>11.45</v>
      </c>
      <c r="I42" s="20">
        <v>12130</v>
      </c>
      <c r="J42" s="20">
        <f t="shared" si="1"/>
        <v>11804.915999999999</v>
      </c>
      <c r="K42" s="21">
        <v>79</v>
      </c>
      <c r="L42" s="24">
        <v>19.3</v>
      </c>
      <c r="M42" s="22">
        <v>19.45</v>
      </c>
      <c r="N42" s="20">
        <v>11100</v>
      </c>
      <c r="O42" s="20">
        <f t="shared" si="2"/>
        <v>10802.52</v>
      </c>
      <c r="Q42" s="22">
        <v>14</v>
      </c>
      <c r="R42" s="24">
        <v>14.15</v>
      </c>
      <c r="S42" s="54">
        <f>AVERAGE(I52:I55)</f>
        <v>12640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11100</v>
      </c>
      <c r="E43" s="20">
        <f t="shared" si="0"/>
        <v>10802.52</v>
      </c>
      <c r="F43" s="21">
        <v>48</v>
      </c>
      <c r="G43" s="22">
        <v>11.45</v>
      </c>
      <c r="H43" s="24">
        <v>12</v>
      </c>
      <c r="I43" s="20">
        <v>12130</v>
      </c>
      <c r="J43" s="20">
        <f t="shared" si="1"/>
        <v>11804.915999999999</v>
      </c>
      <c r="K43" s="21">
        <v>80</v>
      </c>
      <c r="L43" s="24">
        <v>19.45</v>
      </c>
      <c r="M43" s="22">
        <v>20</v>
      </c>
      <c r="N43" s="20">
        <v>11100</v>
      </c>
      <c r="O43" s="20">
        <f t="shared" si="2"/>
        <v>10802.52</v>
      </c>
      <c r="Q43" s="22">
        <v>15</v>
      </c>
      <c r="R43" s="22">
        <v>15.15</v>
      </c>
      <c r="S43" s="54">
        <f>AVERAGE(I56:I59)</f>
        <v>12640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11100</v>
      </c>
      <c r="E44" s="20">
        <f t="shared" si="0"/>
        <v>10802.52</v>
      </c>
      <c r="F44" s="21">
        <v>49</v>
      </c>
      <c r="G44" s="22">
        <v>12</v>
      </c>
      <c r="H44" s="24">
        <v>12.15</v>
      </c>
      <c r="I44" s="20">
        <v>12130</v>
      </c>
      <c r="J44" s="20">
        <f t="shared" si="1"/>
        <v>11804.915999999999</v>
      </c>
      <c r="K44" s="21">
        <v>81</v>
      </c>
      <c r="L44" s="24">
        <v>20</v>
      </c>
      <c r="M44" s="22">
        <v>20.149999999999999</v>
      </c>
      <c r="N44" s="20">
        <v>11100</v>
      </c>
      <c r="O44" s="20">
        <f t="shared" si="2"/>
        <v>10802.52</v>
      </c>
      <c r="Q44" s="22">
        <v>16</v>
      </c>
      <c r="R44" s="22">
        <v>16.149999999999999</v>
      </c>
      <c r="S44" s="54">
        <f>AVERAGE(N28:N31)</f>
        <v>12130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11100</v>
      </c>
      <c r="E45" s="20">
        <f t="shared" si="0"/>
        <v>10802.52</v>
      </c>
      <c r="F45" s="21">
        <v>50</v>
      </c>
      <c r="G45" s="22">
        <v>12.15</v>
      </c>
      <c r="H45" s="24">
        <v>12.3</v>
      </c>
      <c r="I45" s="20">
        <v>12130</v>
      </c>
      <c r="J45" s="20">
        <f t="shared" si="1"/>
        <v>11804.915999999999</v>
      </c>
      <c r="K45" s="21">
        <v>82</v>
      </c>
      <c r="L45" s="24">
        <v>20.149999999999999</v>
      </c>
      <c r="M45" s="22">
        <v>20.3</v>
      </c>
      <c r="N45" s="20">
        <v>11100</v>
      </c>
      <c r="O45" s="20">
        <f t="shared" si="2"/>
        <v>10802.52</v>
      </c>
      <c r="Q45" s="22">
        <v>17</v>
      </c>
      <c r="R45" s="22">
        <v>17.149999999999999</v>
      </c>
      <c r="S45" s="54">
        <f>AVERAGE(N32:N35)</f>
        <v>12130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11100</v>
      </c>
      <c r="E46" s="20">
        <f t="shared" si="0"/>
        <v>10802.52</v>
      </c>
      <c r="F46" s="21">
        <v>51</v>
      </c>
      <c r="G46" s="22">
        <v>12.3</v>
      </c>
      <c r="H46" s="24">
        <v>12.45</v>
      </c>
      <c r="I46" s="20">
        <v>12130</v>
      </c>
      <c r="J46" s="20">
        <f t="shared" si="1"/>
        <v>11804.915999999999</v>
      </c>
      <c r="K46" s="21">
        <v>83</v>
      </c>
      <c r="L46" s="24">
        <v>20.3</v>
      </c>
      <c r="M46" s="22">
        <v>20.45</v>
      </c>
      <c r="N46" s="20">
        <v>11100</v>
      </c>
      <c r="O46" s="20">
        <f t="shared" si="2"/>
        <v>10802.52</v>
      </c>
      <c r="Q46" s="24">
        <v>18</v>
      </c>
      <c r="R46" s="22">
        <v>18.149999999999999</v>
      </c>
      <c r="S46" s="54">
        <f>AVERAGE(N36:N39)</f>
        <v>11100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11100</v>
      </c>
      <c r="E47" s="20">
        <f t="shared" si="0"/>
        <v>10802.52</v>
      </c>
      <c r="F47" s="21">
        <v>52</v>
      </c>
      <c r="G47" s="22">
        <v>12.45</v>
      </c>
      <c r="H47" s="24">
        <v>13</v>
      </c>
      <c r="I47" s="20">
        <v>12130</v>
      </c>
      <c r="J47" s="20">
        <f t="shared" si="1"/>
        <v>11804.915999999999</v>
      </c>
      <c r="K47" s="21">
        <v>84</v>
      </c>
      <c r="L47" s="24">
        <v>20.45</v>
      </c>
      <c r="M47" s="22">
        <v>21</v>
      </c>
      <c r="N47" s="20">
        <v>11100</v>
      </c>
      <c r="O47" s="20">
        <f t="shared" si="2"/>
        <v>10802.52</v>
      </c>
      <c r="Q47" s="24">
        <v>19</v>
      </c>
      <c r="R47" s="22">
        <v>19.149999999999999</v>
      </c>
      <c r="S47" s="54">
        <f>AVERAGE(N40:N43)</f>
        <v>11100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11100</v>
      </c>
      <c r="E48" s="20">
        <f t="shared" si="0"/>
        <v>10802.52</v>
      </c>
      <c r="F48" s="21">
        <v>53</v>
      </c>
      <c r="G48" s="22">
        <v>13</v>
      </c>
      <c r="H48" s="24">
        <v>13.15</v>
      </c>
      <c r="I48" s="20">
        <v>12640</v>
      </c>
      <c r="J48" s="20">
        <f t="shared" si="1"/>
        <v>12301.247999999998</v>
      </c>
      <c r="K48" s="21">
        <v>85</v>
      </c>
      <c r="L48" s="24">
        <v>21</v>
      </c>
      <c r="M48" s="22">
        <v>21.15</v>
      </c>
      <c r="N48" s="20">
        <v>11100</v>
      </c>
      <c r="O48" s="20">
        <f t="shared" si="2"/>
        <v>10802.52</v>
      </c>
      <c r="Q48" s="24">
        <v>20</v>
      </c>
      <c r="R48" s="22">
        <v>20.149999999999999</v>
      </c>
      <c r="S48" s="54">
        <f>AVERAGE(N44:N47)</f>
        <v>11100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11100</v>
      </c>
      <c r="E49" s="20">
        <f t="shared" si="0"/>
        <v>10802.52</v>
      </c>
      <c r="F49" s="21">
        <v>54</v>
      </c>
      <c r="G49" s="22">
        <v>13.15</v>
      </c>
      <c r="H49" s="24">
        <v>13.3</v>
      </c>
      <c r="I49" s="20">
        <v>12640</v>
      </c>
      <c r="J49" s="20">
        <f t="shared" si="1"/>
        <v>12301.247999999998</v>
      </c>
      <c r="K49" s="21">
        <v>86</v>
      </c>
      <c r="L49" s="24">
        <v>21.15</v>
      </c>
      <c r="M49" s="22">
        <v>21.3</v>
      </c>
      <c r="N49" s="20">
        <v>11100</v>
      </c>
      <c r="O49" s="20">
        <f t="shared" si="2"/>
        <v>10802.52</v>
      </c>
      <c r="Q49" s="24">
        <v>21</v>
      </c>
      <c r="R49" s="22">
        <v>21.15</v>
      </c>
      <c r="S49" s="54">
        <f>AVERAGE(N48:N51)</f>
        <v>11100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11100</v>
      </c>
      <c r="E50" s="20">
        <f t="shared" si="0"/>
        <v>10802.52</v>
      </c>
      <c r="F50" s="21">
        <v>55</v>
      </c>
      <c r="G50" s="22">
        <v>13.3</v>
      </c>
      <c r="H50" s="24">
        <v>13.45</v>
      </c>
      <c r="I50" s="20">
        <v>12640</v>
      </c>
      <c r="J50" s="20">
        <f t="shared" si="1"/>
        <v>12301.247999999998</v>
      </c>
      <c r="K50" s="21">
        <v>87</v>
      </c>
      <c r="L50" s="24">
        <v>21.3</v>
      </c>
      <c r="M50" s="22">
        <v>21.45</v>
      </c>
      <c r="N50" s="20">
        <v>11100</v>
      </c>
      <c r="O50" s="20">
        <f t="shared" si="2"/>
        <v>10802.52</v>
      </c>
      <c r="Q50" s="24">
        <v>22</v>
      </c>
      <c r="R50" s="22">
        <v>22.15</v>
      </c>
      <c r="S50" s="54">
        <f>AVERAGE(N52:N55)</f>
        <v>11100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11100</v>
      </c>
      <c r="E51" s="20">
        <f t="shared" si="0"/>
        <v>10802.52</v>
      </c>
      <c r="F51" s="21">
        <v>56</v>
      </c>
      <c r="G51" s="22">
        <v>13.45</v>
      </c>
      <c r="H51" s="24">
        <v>14</v>
      </c>
      <c r="I51" s="20">
        <v>12640</v>
      </c>
      <c r="J51" s="20">
        <f t="shared" si="1"/>
        <v>12301.247999999998</v>
      </c>
      <c r="K51" s="21">
        <v>88</v>
      </c>
      <c r="L51" s="24">
        <v>21.45</v>
      </c>
      <c r="M51" s="22">
        <v>22</v>
      </c>
      <c r="N51" s="20">
        <v>11100</v>
      </c>
      <c r="O51" s="20">
        <f t="shared" si="2"/>
        <v>10802.52</v>
      </c>
      <c r="Q51" s="24">
        <v>23</v>
      </c>
      <c r="R51" s="22">
        <v>23.15</v>
      </c>
      <c r="S51" s="54">
        <f>AVERAGE(N56:N59)</f>
        <v>11100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11100</v>
      </c>
      <c r="E52" s="20">
        <f t="shared" si="0"/>
        <v>10802.52</v>
      </c>
      <c r="F52" s="21">
        <v>57</v>
      </c>
      <c r="G52" s="22">
        <v>14</v>
      </c>
      <c r="H52" s="24">
        <v>14.15</v>
      </c>
      <c r="I52" s="20">
        <v>12640</v>
      </c>
      <c r="J52" s="20">
        <f t="shared" si="1"/>
        <v>12301.247999999998</v>
      </c>
      <c r="K52" s="21">
        <v>89</v>
      </c>
      <c r="L52" s="24">
        <v>22</v>
      </c>
      <c r="M52" s="22">
        <v>22.15</v>
      </c>
      <c r="N52" s="20">
        <v>11100</v>
      </c>
      <c r="O52" s="20">
        <f t="shared" si="2"/>
        <v>10802.52</v>
      </c>
      <c r="Q52" s="53" t="s">
        <v>197</v>
      </c>
      <c r="S52" s="54">
        <f>AVERAGE(S28:S51)</f>
        <v>11592.916666666666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11100</v>
      </c>
      <c r="E53" s="20">
        <f t="shared" si="0"/>
        <v>10802.52</v>
      </c>
      <c r="F53" s="21">
        <v>58</v>
      </c>
      <c r="G53" s="22">
        <v>14.15</v>
      </c>
      <c r="H53" s="24">
        <v>14.3</v>
      </c>
      <c r="I53" s="20">
        <v>12640</v>
      </c>
      <c r="J53" s="20">
        <f t="shared" si="1"/>
        <v>12301.247999999998</v>
      </c>
      <c r="K53" s="21">
        <v>90</v>
      </c>
      <c r="L53" s="24">
        <v>22.15</v>
      </c>
      <c r="M53" s="22">
        <v>22.3</v>
      </c>
      <c r="N53" s="20">
        <v>11100</v>
      </c>
      <c r="O53" s="20">
        <f t="shared" si="2"/>
        <v>10802.52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11100</v>
      </c>
      <c r="E54" s="20">
        <f t="shared" si="0"/>
        <v>10802.52</v>
      </c>
      <c r="F54" s="21">
        <v>59</v>
      </c>
      <c r="G54" s="22">
        <v>14.3</v>
      </c>
      <c r="H54" s="24">
        <v>14.45</v>
      </c>
      <c r="I54" s="20">
        <v>12640</v>
      </c>
      <c r="J54" s="20">
        <f t="shared" si="1"/>
        <v>12301.247999999998</v>
      </c>
      <c r="K54" s="21">
        <v>91</v>
      </c>
      <c r="L54" s="24">
        <v>22.3</v>
      </c>
      <c r="M54" s="22">
        <v>22.45</v>
      </c>
      <c r="N54" s="20">
        <v>11100</v>
      </c>
      <c r="O54" s="20">
        <f t="shared" si="2"/>
        <v>10802.52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11100</v>
      </c>
      <c r="E55" s="20">
        <f t="shared" si="0"/>
        <v>10802.52</v>
      </c>
      <c r="F55" s="21">
        <v>60</v>
      </c>
      <c r="G55" s="22">
        <v>14.45</v>
      </c>
      <c r="H55" s="22">
        <v>15</v>
      </c>
      <c r="I55" s="20">
        <v>12640</v>
      </c>
      <c r="J55" s="20">
        <f t="shared" si="1"/>
        <v>12301.247999999998</v>
      </c>
      <c r="K55" s="21">
        <v>92</v>
      </c>
      <c r="L55" s="24">
        <v>22.45</v>
      </c>
      <c r="M55" s="22">
        <v>23</v>
      </c>
      <c r="N55" s="20">
        <v>11100</v>
      </c>
      <c r="O55" s="20">
        <f t="shared" si="2"/>
        <v>10802.52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11100</v>
      </c>
      <c r="E56" s="20">
        <f t="shared" si="0"/>
        <v>10802.52</v>
      </c>
      <c r="F56" s="21">
        <v>61</v>
      </c>
      <c r="G56" s="22">
        <v>15</v>
      </c>
      <c r="H56" s="22">
        <v>15.15</v>
      </c>
      <c r="I56" s="20">
        <v>12640</v>
      </c>
      <c r="J56" s="20">
        <f t="shared" si="1"/>
        <v>12301.247999999998</v>
      </c>
      <c r="K56" s="21">
        <v>93</v>
      </c>
      <c r="L56" s="24">
        <v>23</v>
      </c>
      <c r="M56" s="22">
        <v>23.15</v>
      </c>
      <c r="N56" s="20">
        <v>11100</v>
      </c>
      <c r="O56" s="20">
        <f t="shared" si="2"/>
        <v>10802.52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11100</v>
      </c>
      <c r="E57" s="20">
        <f t="shared" si="0"/>
        <v>10802.52</v>
      </c>
      <c r="F57" s="21">
        <v>62</v>
      </c>
      <c r="G57" s="22">
        <v>15.15</v>
      </c>
      <c r="H57" s="22">
        <v>15.3</v>
      </c>
      <c r="I57" s="20">
        <v>12640</v>
      </c>
      <c r="J57" s="20">
        <f t="shared" si="1"/>
        <v>12301.247999999998</v>
      </c>
      <c r="K57" s="21">
        <v>94</v>
      </c>
      <c r="L57" s="22">
        <v>23.15</v>
      </c>
      <c r="M57" s="22">
        <v>23.3</v>
      </c>
      <c r="N57" s="20">
        <v>11100</v>
      </c>
      <c r="O57" s="20">
        <f t="shared" si="2"/>
        <v>10802.52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11100</v>
      </c>
      <c r="E58" s="20">
        <f t="shared" si="0"/>
        <v>10802.52</v>
      </c>
      <c r="F58" s="21">
        <v>63</v>
      </c>
      <c r="G58" s="22">
        <v>15.3</v>
      </c>
      <c r="H58" s="22">
        <v>15.45</v>
      </c>
      <c r="I58" s="20">
        <v>12640</v>
      </c>
      <c r="J58" s="20">
        <f t="shared" si="1"/>
        <v>12301.247999999998</v>
      </c>
      <c r="K58" s="21">
        <v>95</v>
      </c>
      <c r="L58" s="22">
        <v>23.3</v>
      </c>
      <c r="M58" s="22">
        <v>23.45</v>
      </c>
      <c r="N58" s="20">
        <v>11100</v>
      </c>
      <c r="O58" s="20">
        <f t="shared" si="2"/>
        <v>10802.52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11100</v>
      </c>
      <c r="E59" s="20">
        <f t="shared" si="0"/>
        <v>10802.52</v>
      </c>
      <c r="F59" s="21">
        <v>64</v>
      </c>
      <c r="G59" s="22">
        <v>15.45</v>
      </c>
      <c r="H59" s="22">
        <v>16</v>
      </c>
      <c r="I59" s="20">
        <v>12640</v>
      </c>
      <c r="J59" s="20">
        <f t="shared" si="1"/>
        <v>12301.247999999998</v>
      </c>
      <c r="K59" s="26">
        <v>96</v>
      </c>
      <c r="L59" s="22">
        <v>23.45</v>
      </c>
      <c r="M59" s="27">
        <v>24</v>
      </c>
      <c r="N59" s="20">
        <v>11100</v>
      </c>
      <c r="O59" s="20">
        <f t="shared" si="2"/>
        <v>10802.52</v>
      </c>
    </row>
    <row r="60" spans="1:19" ht="12.75" customHeight="1">
      <c r="A60" s="28"/>
      <c r="B60" s="29"/>
      <c r="C60" s="30"/>
      <c r="D60" s="31">
        <f>SUM(D28:D59)</f>
        <v>355200</v>
      </c>
      <c r="E60" s="32">
        <f>SUM(E28:E59)</f>
        <v>345680.64000000007</v>
      </c>
      <c r="F60" s="33"/>
      <c r="G60" s="34"/>
      <c r="H60" s="34"/>
      <c r="I60" s="32">
        <f>SUM(I28:I59)</f>
        <v>394280</v>
      </c>
      <c r="J60" s="31">
        <f>SUM(J28:J59)</f>
        <v>383713.29600000015</v>
      </c>
      <c r="K60" s="33"/>
      <c r="L60" s="34"/>
      <c r="M60" s="34"/>
      <c r="N60" s="31">
        <f>SUM(N28:N59)</f>
        <v>363440</v>
      </c>
      <c r="O60" s="32">
        <f>SUM(O28:O59)</f>
        <v>353699.80800000002</v>
      </c>
      <c r="P60" s="12"/>
      <c r="Q60" s="35"/>
      <c r="R60" s="12"/>
    </row>
    <row r="64" spans="1:19" ht="12.75" customHeight="1">
      <c r="A64" t="s">
        <v>45</v>
      </c>
      <c r="B64">
        <f>SUM(D60,I60,N60)/(4000*1000)</f>
        <v>0.27822999999999998</v>
      </c>
      <c r="C64">
        <f>ROUNDDOWN(SUM(E60,J60,O60)/(4000*1000),4)</f>
        <v>0.2707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G3" sqref="G3:H37"/>
    </sheetView>
  </sheetViews>
  <sheetFormatPr defaultColWidth="9.140625" defaultRowHeight="21.75" customHeight="1"/>
  <cols>
    <col min="1" max="16384" width="9.140625" style="48"/>
  </cols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191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192</v>
      </c>
      <c r="N12" s="2" t="s">
        <v>193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9" ht="21.75" customHeight="1">
      <c r="A17" s="7" t="s">
        <v>13</v>
      </c>
      <c r="N17" s="10" t="s">
        <v>14</v>
      </c>
      <c r="O17" s="11" t="s">
        <v>164</v>
      </c>
    </row>
    <row r="18" spans="1:19" ht="21.75" customHeight="1">
      <c r="A18" s="7" t="s">
        <v>16</v>
      </c>
      <c r="N18" s="10"/>
      <c r="O18" s="11"/>
    </row>
    <row r="19" spans="1:19" ht="21.75" customHeight="1">
      <c r="A19" s="7" t="s">
        <v>17</v>
      </c>
      <c r="N19" s="10"/>
      <c r="O19" s="11"/>
    </row>
    <row r="20" spans="1:19" ht="21.75" customHeight="1">
      <c r="A20" s="7" t="s">
        <v>18</v>
      </c>
      <c r="N20" s="10"/>
      <c r="O20" s="11"/>
    </row>
    <row r="21" spans="1:19" ht="21.75" customHeight="1">
      <c r="A21" s="2" t="s">
        <v>19</v>
      </c>
      <c r="C21" s="1" t="s">
        <v>20</v>
      </c>
      <c r="D21" s="1"/>
      <c r="N21" s="12"/>
      <c r="O21" s="12"/>
    </row>
    <row r="23" spans="1:19" ht="21.75" customHeight="1">
      <c r="A23" s="2" t="s">
        <v>21</v>
      </c>
      <c r="E23" s="2" t="s">
        <v>22</v>
      </c>
    </row>
    <row r="24" spans="1:19" ht="21.75" customHeight="1">
      <c r="G24" s="2" t="s">
        <v>23</v>
      </c>
    </row>
    <row r="25" spans="1:19" ht="21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21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D28*(100-2.53)/100</f>
        <v>3508.92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I28*(100-2.53)/100</f>
        <v>3508.92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N28*(100-2.53)/100</f>
        <v>506.84399999999999</v>
      </c>
      <c r="Q28" s="18">
        <v>0</v>
      </c>
      <c r="R28" s="19">
        <v>0.15</v>
      </c>
      <c r="S28" s="54">
        <f>AVERAGE(D28:D31)</f>
        <v>3600</v>
      </c>
    </row>
    <row r="29" spans="1:19" ht="21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3508.92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3508.92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506.84399999999999</v>
      </c>
      <c r="Q29" s="22">
        <v>1</v>
      </c>
      <c r="R29" s="19">
        <v>1.1499999999999999</v>
      </c>
      <c r="S29" s="54">
        <f>AVERAGE(D32:D35)</f>
        <v>3600</v>
      </c>
    </row>
    <row r="30" spans="1:19" ht="21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3508.92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3508.92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506.84399999999999</v>
      </c>
      <c r="Q30" s="23">
        <v>2</v>
      </c>
      <c r="R30" s="19">
        <v>2.15</v>
      </c>
      <c r="S30" s="54">
        <f>AVERAGE(D36:D39)</f>
        <v>3600</v>
      </c>
    </row>
    <row r="31" spans="1:19" ht="21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3508.92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3508.92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506.84399999999999</v>
      </c>
      <c r="Q31" s="23">
        <v>3</v>
      </c>
      <c r="R31" s="25">
        <v>3.15</v>
      </c>
      <c r="S31" s="54">
        <f>AVERAGE(D40:D43)</f>
        <v>3600</v>
      </c>
    </row>
    <row r="32" spans="1:19" ht="21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3508.92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3508.92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506.84399999999999</v>
      </c>
      <c r="Q32" s="23">
        <v>4</v>
      </c>
      <c r="R32" s="25">
        <v>4.1500000000000004</v>
      </c>
      <c r="S32" s="54">
        <f>AVERAGE(D44:D47)</f>
        <v>3600</v>
      </c>
    </row>
    <row r="33" spans="1:19" ht="21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3508.92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3508.92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506.84399999999999</v>
      </c>
      <c r="Q33" s="22">
        <v>5</v>
      </c>
      <c r="R33" s="25">
        <v>5.15</v>
      </c>
      <c r="S33" s="54">
        <f>AVERAGE(D48:D51)</f>
        <v>3600</v>
      </c>
    </row>
    <row r="34" spans="1:19" ht="21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3508.92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3508.92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506.84399999999999</v>
      </c>
      <c r="Q34" s="22">
        <v>6</v>
      </c>
      <c r="R34" s="25">
        <v>6.15</v>
      </c>
      <c r="S34" s="54">
        <f>AVERAGE(D52:D55)</f>
        <v>3600</v>
      </c>
    </row>
    <row r="35" spans="1:19" ht="21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3508.92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3508.92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506.84399999999999</v>
      </c>
      <c r="Q35" s="22">
        <v>7</v>
      </c>
      <c r="R35" s="25">
        <v>7.15</v>
      </c>
      <c r="S35" s="54">
        <f>AVERAGE(D56:D59)</f>
        <v>3600</v>
      </c>
    </row>
    <row r="36" spans="1:19" ht="21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3508.92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3508.92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506.84399999999999</v>
      </c>
      <c r="Q36" s="22">
        <v>8</v>
      </c>
      <c r="R36" s="22">
        <v>8.15</v>
      </c>
      <c r="S36" s="54">
        <f>AVERAGE(I28:I31)</f>
        <v>3600</v>
      </c>
    </row>
    <row r="37" spans="1:19" ht="21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3508.92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3508.92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506.84399999999999</v>
      </c>
      <c r="Q37" s="22">
        <v>9</v>
      </c>
      <c r="R37" s="22">
        <v>9.15</v>
      </c>
      <c r="S37" s="54">
        <f>AVERAGE(I32:I35)</f>
        <v>3600</v>
      </c>
    </row>
    <row r="38" spans="1:19" ht="21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3508.92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3508.92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506.84399999999999</v>
      </c>
      <c r="Q38" s="22">
        <v>10</v>
      </c>
      <c r="R38" s="24">
        <v>10.15</v>
      </c>
      <c r="S38" s="54">
        <f>AVERAGE(I36:I39)</f>
        <v>3600</v>
      </c>
    </row>
    <row r="39" spans="1:19" ht="21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3508.92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3508.92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506.84399999999999</v>
      </c>
      <c r="Q39" s="22">
        <v>11</v>
      </c>
      <c r="R39" s="24">
        <v>11.15</v>
      </c>
      <c r="S39" s="54">
        <f>AVERAGE(I40:I43)</f>
        <v>3600</v>
      </c>
    </row>
    <row r="40" spans="1:19" ht="21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3508.92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3508.92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506.84399999999999</v>
      </c>
      <c r="Q40" s="22">
        <v>12</v>
      </c>
      <c r="R40" s="24">
        <v>12.15</v>
      </c>
      <c r="S40" s="54">
        <f>AVERAGE(I44:I47)</f>
        <v>520</v>
      </c>
    </row>
    <row r="41" spans="1:19" ht="21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3508.92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3508.92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506.84399999999999</v>
      </c>
      <c r="Q41" s="22">
        <v>13</v>
      </c>
      <c r="R41" s="24">
        <v>13.15</v>
      </c>
      <c r="S41" s="54">
        <f>AVERAGE(I48:I51)</f>
        <v>520</v>
      </c>
    </row>
    <row r="42" spans="1:19" ht="21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3508.92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3508.92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506.84399999999999</v>
      </c>
      <c r="Q42" s="22">
        <v>14</v>
      </c>
      <c r="R42" s="24">
        <v>14.15</v>
      </c>
      <c r="S42" s="54">
        <f>AVERAGE(I52:I55)</f>
        <v>520</v>
      </c>
    </row>
    <row r="43" spans="1:19" ht="21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3508.92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3508.92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506.84399999999999</v>
      </c>
      <c r="Q43" s="22">
        <v>15</v>
      </c>
      <c r="R43" s="22">
        <v>15.15</v>
      </c>
      <c r="S43" s="54">
        <f>AVERAGE(I56:I59)</f>
        <v>520</v>
      </c>
    </row>
    <row r="44" spans="1:19" ht="21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3508.92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506.84399999999999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506.84399999999999</v>
      </c>
      <c r="Q44" s="22">
        <v>16</v>
      </c>
      <c r="R44" s="22">
        <v>16.149999999999999</v>
      </c>
      <c r="S44" s="54">
        <f>AVERAGE(N28:N31)</f>
        <v>520</v>
      </c>
    </row>
    <row r="45" spans="1:19" ht="21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3508.92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506.84399999999999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506.84399999999999</v>
      </c>
      <c r="Q45" s="22">
        <v>17</v>
      </c>
      <c r="R45" s="22">
        <v>17.149999999999999</v>
      </c>
      <c r="S45" s="54">
        <f>AVERAGE(N32:N35)</f>
        <v>520</v>
      </c>
    </row>
    <row r="46" spans="1:19" ht="21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3508.92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506.84399999999999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506.84399999999999</v>
      </c>
      <c r="Q46" s="24">
        <v>18</v>
      </c>
      <c r="R46" s="22">
        <v>18.149999999999999</v>
      </c>
      <c r="S46" s="54">
        <f>AVERAGE(N36:N39)</f>
        <v>520</v>
      </c>
    </row>
    <row r="47" spans="1:19" ht="21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3508.92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506.84399999999999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506.84399999999999</v>
      </c>
      <c r="Q47" s="24">
        <v>19</v>
      </c>
      <c r="R47" s="22">
        <v>19.149999999999999</v>
      </c>
      <c r="S47" s="54">
        <f>AVERAGE(N40:N43)</f>
        <v>520</v>
      </c>
    </row>
    <row r="48" spans="1:19" ht="21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3508.92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506.84399999999999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506.84399999999999</v>
      </c>
      <c r="Q48" s="24">
        <v>20</v>
      </c>
      <c r="R48" s="22">
        <v>20.149999999999999</v>
      </c>
      <c r="S48" s="54">
        <f>AVERAGE(N44:N47)</f>
        <v>520</v>
      </c>
    </row>
    <row r="49" spans="1:19" ht="21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3508.92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506.84399999999999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506.84399999999999</v>
      </c>
      <c r="Q49" s="24">
        <v>21</v>
      </c>
      <c r="R49" s="22">
        <v>21.15</v>
      </c>
      <c r="S49" s="54">
        <f>AVERAGE(N48:N51)</f>
        <v>520</v>
      </c>
    </row>
    <row r="50" spans="1:19" ht="21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3508.92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506.84399999999999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506.84399999999999</v>
      </c>
      <c r="Q50" s="24">
        <v>22</v>
      </c>
      <c r="R50" s="22">
        <v>22.15</v>
      </c>
      <c r="S50" s="54">
        <f>AVERAGE(N52:N55)</f>
        <v>520</v>
      </c>
    </row>
    <row r="51" spans="1:19" ht="21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3508.92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506.84399999999999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506.84399999999999</v>
      </c>
      <c r="Q51" s="24">
        <v>23</v>
      </c>
      <c r="R51" s="22">
        <v>23.15</v>
      </c>
      <c r="S51" s="54">
        <f>AVERAGE(N56:N59)</f>
        <v>520</v>
      </c>
    </row>
    <row r="52" spans="1:19" ht="21.7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3508.92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506.84399999999999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506.84399999999999</v>
      </c>
      <c r="Q52" s="53" t="s">
        <v>197</v>
      </c>
      <c r="R52"/>
      <c r="S52" s="54">
        <f>AVERAGE(S28:S51)</f>
        <v>2060</v>
      </c>
    </row>
    <row r="53" spans="1:19" ht="21.7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3508.92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506.84399999999999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506.84399999999999</v>
      </c>
    </row>
    <row r="54" spans="1:19" ht="21.7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3508.92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506.84399999999999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506.84399999999999</v>
      </c>
    </row>
    <row r="55" spans="1:19" ht="21.7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3508.92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506.84399999999999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506.84399999999999</v>
      </c>
    </row>
    <row r="56" spans="1:19" ht="21.7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3508.92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506.84399999999999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506.84399999999999</v>
      </c>
    </row>
    <row r="57" spans="1:19" ht="21.7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3508.92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506.84399999999999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506.84399999999999</v>
      </c>
    </row>
    <row r="58" spans="1:19" ht="21.7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3508.92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506.84399999999999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506.84399999999999</v>
      </c>
    </row>
    <row r="59" spans="1:19" ht="21.7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3508.92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506.84399999999999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506.84399999999999</v>
      </c>
    </row>
    <row r="60" spans="1:19" ht="21.75" customHeight="1">
      <c r="A60" s="28"/>
      <c r="B60" s="29"/>
      <c r="C60" s="30"/>
      <c r="D60" s="31">
        <f>SUM(D28:D59)</f>
        <v>115200</v>
      </c>
      <c r="E60" s="32">
        <f>SUM(E28:E59)</f>
        <v>112285.43999999996</v>
      </c>
      <c r="F60" s="33"/>
      <c r="G60" s="34"/>
      <c r="H60" s="34"/>
      <c r="I60" s="32">
        <f>SUM(I28:I59)</f>
        <v>65920</v>
      </c>
      <c r="J60" s="31">
        <f>SUM(J28:J59)</f>
        <v>64252.223999999936</v>
      </c>
      <c r="K60" s="33"/>
      <c r="L60" s="34"/>
      <c r="M60" s="34"/>
      <c r="N60" s="31">
        <f>SUM(N28:N59)</f>
        <v>16640</v>
      </c>
      <c r="O60" s="32">
        <f>SUM(O28:O59)</f>
        <v>16219.007999999987</v>
      </c>
      <c r="P60" s="12"/>
      <c r="Q60" s="35"/>
      <c r="R60" s="12"/>
    </row>
    <row r="64" spans="1:19" ht="21.75" customHeight="1">
      <c r="A64" s="48" t="s">
        <v>194</v>
      </c>
      <c r="B64" s="48">
        <f>SUM(D60,I60,N60)/(4000*1000)</f>
        <v>4.9439999999999998E-2</v>
      </c>
      <c r="C64" s="48">
        <f>ROUNDDOWN(SUM(E60,J60,O60)/(4000*1000),4)</f>
        <v>4.8099999999999997E-2</v>
      </c>
    </row>
    <row r="66" spans="1:17" ht="21.75" customHeight="1">
      <c r="A66" s="2" t="s">
        <v>30</v>
      </c>
      <c r="D66" s="31"/>
      <c r="E66" s="36"/>
      <c r="J66" s="36"/>
      <c r="O66" s="36"/>
      <c r="Q66" s="36"/>
    </row>
    <row r="67" spans="1:17" ht="21.75" customHeight="1">
      <c r="D67" s="31"/>
      <c r="J67" s="36"/>
      <c r="Q67" s="36"/>
    </row>
    <row r="68" spans="1:17" ht="21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.75" customHeight="1">
      <c r="D70" s="31"/>
      <c r="E70" s="36"/>
      <c r="H70" s="36"/>
      <c r="J70" s="36"/>
    </row>
    <row r="71" spans="1:17" ht="21.75" customHeight="1">
      <c r="D71" s="31"/>
      <c r="E71" s="36"/>
      <c r="H71" s="36"/>
    </row>
    <row r="72" spans="1:17" ht="21.75" customHeight="1">
      <c r="D72" s="31"/>
      <c r="E72" s="36"/>
      <c r="H72" s="36"/>
      <c r="M72" s="7" t="s">
        <v>33</v>
      </c>
    </row>
    <row r="73" spans="1:17" ht="21.75" customHeight="1">
      <c r="D73" s="31"/>
      <c r="E73" s="36"/>
      <c r="H73" s="36"/>
      <c r="M73" s="7" t="s">
        <v>34</v>
      </c>
    </row>
    <row r="74" spans="1:17" ht="21.75" customHeight="1">
      <c r="D74" s="31"/>
      <c r="E74" s="36"/>
      <c r="H74" s="36"/>
    </row>
    <row r="75" spans="1:17" ht="21.75" customHeight="1">
      <c r="D75" s="31"/>
      <c r="E75" s="36"/>
      <c r="H75" s="36"/>
    </row>
    <row r="76" spans="1:17" ht="21.75" customHeight="1">
      <c r="D76" s="31"/>
      <c r="E76" s="36"/>
      <c r="H76" s="36"/>
    </row>
    <row r="77" spans="1:17" ht="21.75" customHeight="1">
      <c r="D77" s="31"/>
      <c r="E77" s="36"/>
      <c r="H77" s="36"/>
    </row>
    <row r="78" spans="1:17" ht="21.75" customHeight="1">
      <c r="D78" s="31"/>
      <c r="E78" s="36"/>
      <c r="H78" s="36"/>
    </row>
    <row r="79" spans="1:17" ht="21.75" customHeight="1">
      <c r="D79" s="31"/>
      <c r="E79" s="36"/>
      <c r="H79" s="36"/>
    </row>
    <row r="80" spans="1:17" ht="21.75" customHeight="1">
      <c r="D80" s="31"/>
      <c r="E80" s="36"/>
      <c r="H80" s="36"/>
    </row>
    <row r="81" spans="4:8" ht="21.75" customHeight="1">
      <c r="D81" s="31"/>
      <c r="E81" s="36"/>
      <c r="H81" s="36"/>
    </row>
    <row r="82" spans="4:8" ht="21.75" customHeight="1">
      <c r="D82" s="31"/>
      <c r="E82" s="36"/>
      <c r="H82" s="36"/>
    </row>
    <row r="83" spans="4:8" ht="21.75" customHeight="1">
      <c r="D83" s="31"/>
      <c r="E83" s="36"/>
      <c r="H83" s="36"/>
    </row>
    <row r="84" spans="4:8" ht="21.75" customHeight="1">
      <c r="D84" s="31"/>
      <c r="E84" s="36"/>
      <c r="H84" s="36"/>
    </row>
    <row r="85" spans="4:8" ht="21.75" customHeight="1">
      <c r="D85" s="31"/>
      <c r="E85" s="36"/>
      <c r="H85" s="36"/>
    </row>
    <row r="86" spans="4:8" ht="21.75" customHeight="1">
      <c r="D86" s="31"/>
      <c r="E86" s="36"/>
      <c r="H86" s="36"/>
    </row>
    <row r="87" spans="4:8" ht="21.75" customHeight="1">
      <c r="D87" s="31"/>
      <c r="E87" s="36"/>
      <c r="H87" s="36"/>
    </row>
    <row r="88" spans="4:8" ht="21.75" customHeight="1">
      <c r="D88" s="31"/>
      <c r="E88" s="36"/>
      <c r="H88" s="36"/>
    </row>
    <row r="89" spans="4:8" ht="21.75" customHeight="1">
      <c r="D89" s="31"/>
      <c r="E89" s="36"/>
      <c r="H89" s="36"/>
    </row>
    <row r="90" spans="4:8" ht="21.75" customHeight="1">
      <c r="D90" s="31"/>
      <c r="E90" s="36"/>
      <c r="H90" s="36"/>
    </row>
    <row r="91" spans="4:8" ht="21.75" customHeight="1">
      <c r="D91" s="31"/>
      <c r="E91" s="36"/>
      <c r="H91" s="36"/>
    </row>
    <row r="92" spans="4:8" ht="21.75" customHeight="1">
      <c r="D92" s="31"/>
      <c r="E92" s="36"/>
      <c r="H92" s="36"/>
    </row>
    <row r="93" spans="4:8" ht="21.75" customHeight="1">
      <c r="D93" s="31"/>
      <c r="E93" s="36"/>
      <c r="H93" s="36"/>
    </row>
    <row r="94" spans="4:8" ht="21.75" customHeight="1">
      <c r="D94" s="31"/>
      <c r="E94" s="36"/>
      <c r="H94" s="36"/>
    </row>
    <row r="95" spans="4:8" ht="21.75" customHeight="1">
      <c r="D95" s="31"/>
      <c r="E95" s="36"/>
      <c r="H95" s="36"/>
    </row>
    <row r="96" spans="4:8" ht="21.75" customHeight="1">
      <c r="D96" s="40"/>
      <c r="E96" s="36"/>
      <c r="H96" s="36"/>
    </row>
    <row r="97" spans="4:8" ht="21.75" customHeight="1">
      <c r="E97" s="36"/>
      <c r="H97" s="36"/>
    </row>
    <row r="98" spans="4:8" ht="21.75" customHeight="1">
      <c r="E98" s="36"/>
      <c r="H98" s="36"/>
    </row>
    <row r="99" spans="4:8" ht="21.75" customHeight="1">
      <c r="E99" s="36"/>
      <c r="H99" s="36"/>
    </row>
    <row r="100" spans="4:8" ht="21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7"/>
  <sheetViews>
    <sheetView workbookViewId="0">
      <selection activeCell="G3" sqref="G3:H37"/>
    </sheetView>
  </sheetViews>
  <sheetFormatPr defaultColWidth="9.140625" defaultRowHeight="12.75" customHeight="1"/>
  <cols>
    <col min="7" max="7" width="19.28515625" customWidth="1"/>
    <col min="8" max="8" width="20.7109375" customWidth="1"/>
  </cols>
  <sheetData>
    <row r="3" spans="2:8" ht="29.25" customHeight="1">
      <c r="B3" s="1" t="s">
        <v>145</v>
      </c>
      <c r="C3" s="49"/>
      <c r="D3" s="49"/>
      <c r="G3" s="50" t="s">
        <v>145</v>
      </c>
      <c r="H3" s="50"/>
    </row>
    <row r="4" spans="2:8" ht="46.5" customHeight="1">
      <c r="B4" s="49" t="s">
        <v>146</v>
      </c>
      <c r="C4" s="49"/>
      <c r="D4" s="49"/>
      <c r="G4" s="51" t="s">
        <v>158</v>
      </c>
      <c r="H4" s="51"/>
    </row>
    <row r="5" spans="2:8" ht="34.5" customHeight="1">
      <c r="B5" t="s">
        <v>147</v>
      </c>
      <c r="C5" t="s">
        <v>148</v>
      </c>
      <c r="D5" t="s">
        <v>149</v>
      </c>
      <c r="G5" s="45" t="s">
        <v>147</v>
      </c>
      <c r="H5" s="46" t="s">
        <v>159</v>
      </c>
    </row>
    <row r="6" spans="2:8" ht="16.5" customHeight="1">
      <c r="B6" t="str">
        <f>Sheet1!A64</f>
        <v xml:space="preserve"> 01.09.2020</v>
      </c>
      <c r="C6">
        <f>Sheet1!B64</f>
        <v>0.25740000000000002</v>
      </c>
      <c r="D6">
        <f>Sheet1!C64</f>
        <v>0.2505</v>
      </c>
      <c r="G6" s="45" t="s">
        <v>136</v>
      </c>
      <c r="H6" s="47">
        <v>0.25896000000000002</v>
      </c>
    </row>
    <row r="7" spans="2:8" ht="16.5" customHeight="1">
      <c r="B7" t="str">
        <f>Sheet2!A64</f>
        <v xml:space="preserve"> 02.09.2020</v>
      </c>
      <c r="C7">
        <f>Sheet2!B64</f>
        <v>0.24696000000000001</v>
      </c>
      <c r="D7">
        <f>Sheet2!C64</f>
        <v>0.24030000000000001</v>
      </c>
      <c r="G7" s="45" t="s">
        <v>137</v>
      </c>
      <c r="H7" s="47">
        <v>0.28344000000000003</v>
      </c>
    </row>
    <row r="8" spans="2:8" ht="16.5" customHeight="1">
      <c r="B8" t="str">
        <f>Sheet3!A64</f>
        <v xml:space="preserve"> 03.09.2020</v>
      </c>
      <c r="C8">
        <f>Sheet3!B64</f>
        <v>0.27822999999999998</v>
      </c>
      <c r="D8">
        <f>Sheet3!C64</f>
        <v>0.2707</v>
      </c>
      <c r="G8" s="45" t="s">
        <v>138</v>
      </c>
      <c r="H8" s="47">
        <v>0.28344000000000003</v>
      </c>
    </row>
    <row r="9" spans="2:8" ht="16.5" customHeight="1">
      <c r="B9" t="str">
        <f>Sheet4!A64</f>
        <v xml:space="preserve"> 04.09.2020</v>
      </c>
      <c r="C9">
        <f>Sheet4!B64</f>
        <v>0.28473999999999999</v>
      </c>
      <c r="D9">
        <f>Sheet4!C64</f>
        <v>0.27710000000000001</v>
      </c>
      <c r="G9" s="45" t="s">
        <v>139</v>
      </c>
      <c r="H9" s="47">
        <v>0.28367999999999999</v>
      </c>
    </row>
    <row r="10" spans="2:8" ht="16.5" customHeight="1">
      <c r="B10" t="str">
        <f>Sheet5!A64</f>
        <v xml:space="preserve"> 05.09.2020</v>
      </c>
      <c r="C10">
        <f>Sheet5!B64</f>
        <v>0.25922000000000001</v>
      </c>
      <c r="D10">
        <f>Sheet5!C64</f>
        <v>0.25219999999999998</v>
      </c>
      <c r="G10" s="45" t="s">
        <v>140</v>
      </c>
      <c r="H10" s="47">
        <v>0.28367999999999999</v>
      </c>
    </row>
    <row r="11" spans="2:8" ht="16.5" customHeight="1">
      <c r="B11" t="str">
        <f>Sheet6!A64</f>
        <v xml:space="preserve"> 06.09.2020</v>
      </c>
      <c r="C11">
        <f>Sheet6!B64</f>
        <v>0.26422000000000001</v>
      </c>
      <c r="D11">
        <f>Sheet6!C64</f>
        <v>0.2571</v>
      </c>
      <c r="G11" s="45" t="s">
        <v>141</v>
      </c>
      <c r="H11" s="47">
        <v>0.28367999999999999</v>
      </c>
    </row>
    <row r="12" spans="2:8" ht="16.5" customHeight="1">
      <c r="B12" t="str">
        <f>Sheet7!A64</f>
        <v xml:space="preserve"> 07.09.2020</v>
      </c>
      <c r="C12">
        <f>Sheet7!B64</f>
        <v>0.25372</v>
      </c>
      <c r="D12">
        <f>Sheet7!C64</f>
        <v>0.24690000000000001</v>
      </c>
      <c r="G12" s="45" t="s">
        <v>142</v>
      </c>
      <c r="H12" s="47">
        <v>0.28367999999999999</v>
      </c>
    </row>
    <row r="13" spans="2:8" ht="16.5" customHeight="1">
      <c r="B13" t="str">
        <f>Sheet8!A64</f>
        <v xml:space="preserve"> 08.09.2020</v>
      </c>
      <c r="C13">
        <f>Sheet8!B64</f>
        <v>0.24671999999999999</v>
      </c>
      <c r="D13">
        <f>Sheet8!C64</f>
        <v>0.24010000000000001</v>
      </c>
      <c r="G13" s="45" t="s">
        <v>143</v>
      </c>
      <c r="H13" s="47">
        <v>0.28367999999999999</v>
      </c>
    </row>
    <row r="14" spans="2:8" ht="16.5" customHeight="1">
      <c r="B14" t="str">
        <f>Sheet9!A64</f>
        <v xml:space="preserve"> 09.09.2020</v>
      </c>
      <c r="C14">
        <f>Sheet9!B64</f>
        <v>0.27911000000000002</v>
      </c>
      <c r="D14">
        <f>Sheet9!C64</f>
        <v>0.27160000000000001</v>
      </c>
      <c r="G14" s="45" t="s">
        <v>144</v>
      </c>
      <c r="H14" s="47">
        <v>0.28367999999999999</v>
      </c>
    </row>
    <row r="15" spans="2:8" ht="16.5" customHeight="1">
      <c r="B15" t="str">
        <f>Sheet10!A64</f>
        <v xml:space="preserve"> 10.09.2020</v>
      </c>
      <c r="C15">
        <f>Sheet10!B64</f>
        <v>0.28783999999999998</v>
      </c>
      <c r="D15">
        <f>Sheet10!C64</f>
        <v>0.28010000000000002</v>
      </c>
      <c r="G15" s="45" t="s">
        <v>35</v>
      </c>
      <c r="H15" s="47">
        <v>0.25740000000000002</v>
      </c>
    </row>
    <row r="16" spans="2:8" ht="16.5" customHeight="1">
      <c r="B16" t="str">
        <f>Sheet11!A64</f>
        <v xml:space="preserve"> 11.09.2020</v>
      </c>
      <c r="C16">
        <f>Sheet11!B64</f>
        <v>0.29930000000000001</v>
      </c>
      <c r="D16">
        <f>Sheet11!C64</f>
        <v>0.29120000000000001</v>
      </c>
      <c r="G16" s="45" t="s">
        <v>40</v>
      </c>
      <c r="H16" s="47">
        <v>0.24696000000000001</v>
      </c>
    </row>
    <row r="17" spans="2:8" ht="16.5" customHeight="1">
      <c r="B17" t="str">
        <f>Sheet12!A64</f>
        <v xml:space="preserve"> 12.09.2020</v>
      </c>
      <c r="C17">
        <f>Sheet12!B64</f>
        <v>0.27260000000000001</v>
      </c>
      <c r="D17">
        <f>Sheet12!C64</f>
        <v>0.26519999999999999</v>
      </c>
      <c r="G17" s="45" t="s">
        <v>45</v>
      </c>
      <c r="H17" s="47">
        <v>0.27822999999999998</v>
      </c>
    </row>
    <row r="18" spans="2:8" ht="16.5" customHeight="1">
      <c r="B18" t="str">
        <f>Sheet13!A64</f>
        <v xml:space="preserve"> 13.09.2020</v>
      </c>
      <c r="C18">
        <f>Sheet13!B64</f>
        <v>0.222</v>
      </c>
      <c r="D18">
        <f>Sheet13!C64</f>
        <v>0.216</v>
      </c>
      <c r="G18" s="45" t="s">
        <v>50</v>
      </c>
      <c r="H18" s="47">
        <v>0.28473999999999999</v>
      </c>
    </row>
    <row r="19" spans="2:8" ht="16.5" customHeight="1">
      <c r="B19" t="str">
        <f>Sheet14!A64</f>
        <v xml:space="preserve"> 14.09.2020</v>
      </c>
      <c r="C19">
        <f>Sheet14!B64</f>
        <v>0.12336</v>
      </c>
      <c r="D19">
        <f>Sheet14!C64</f>
        <v>0.12</v>
      </c>
      <c r="G19" s="45" t="s">
        <v>55</v>
      </c>
      <c r="H19" s="47">
        <v>0.25922000000000001</v>
      </c>
    </row>
    <row r="20" spans="2:8" ht="16.5" customHeight="1">
      <c r="B20" t="str">
        <f>Sheet15!A64</f>
        <v xml:space="preserve"> 15.09.2020</v>
      </c>
      <c r="C20">
        <f>Sheet15!B64</f>
        <v>0.12336</v>
      </c>
      <c r="D20">
        <f>Sheet15!C64</f>
        <v>0.12</v>
      </c>
      <c r="G20" s="45" t="s">
        <v>60</v>
      </c>
      <c r="H20" s="47">
        <v>0.26422000000000001</v>
      </c>
    </row>
    <row r="21" spans="2:8" ht="16.5" customHeight="1">
      <c r="B21" t="str">
        <f>Sheet16!A64</f>
        <v xml:space="preserve"> 16.09.2020</v>
      </c>
      <c r="C21">
        <f>Sheet16!B64</f>
        <v>0.29592000000000002</v>
      </c>
      <c r="D21">
        <f>Sheet16!C64</f>
        <v>0.28789999999999999</v>
      </c>
      <c r="G21" s="45" t="s">
        <v>65</v>
      </c>
      <c r="H21" s="47">
        <v>0.25372</v>
      </c>
    </row>
    <row r="22" spans="2:8" ht="16.5" customHeight="1">
      <c r="B22" t="str">
        <f>Sheet17!A64</f>
        <v xml:space="preserve"> 17.09.2020</v>
      </c>
      <c r="C22">
        <f>Sheet17!B64</f>
        <v>0.25896000000000002</v>
      </c>
      <c r="D22">
        <f>Sheet17!C64</f>
        <v>0.252</v>
      </c>
      <c r="G22" s="45" t="s">
        <v>70</v>
      </c>
      <c r="H22" s="47">
        <v>0.24671999999999999</v>
      </c>
    </row>
    <row r="23" spans="2:8" ht="16.5" customHeight="1">
      <c r="B23" t="str">
        <f>Sheet18!A64</f>
        <v xml:space="preserve"> 18.09.2020</v>
      </c>
      <c r="C23">
        <f>Sheet18!B64</f>
        <v>0.25896000000000002</v>
      </c>
      <c r="D23">
        <f>Sheet18!C64</f>
        <v>0.252</v>
      </c>
      <c r="G23" s="45" t="s">
        <v>75</v>
      </c>
      <c r="H23" s="47">
        <v>0.27911000000000002</v>
      </c>
    </row>
    <row r="24" spans="2:8" ht="16.5" customHeight="1">
      <c r="B24" t="str">
        <f>Sheet19!A64</f>
        <v xml:space="preserve"> 19.09.2020</v>
      </c>
      <c r="C24">
        <f>Sheet19!B64</f>
        <v>0.25896000000000002</v>
      </c>
      <c r="D24">
        <f>Sheet19!C64</f>
        <v>0.252</v>
      </c>
      <c r="G24" s="45" t="s">
        <v>80</v>
      </c>
      <c r="H24" s="47">
        <v>0.28783999999999998</v>
      </c>
    </row>
    <row r="25" spans="2:8" ht="16.5" customHeight="1">
      <c r="B25" t="str">
        <f>Sheet20!A64</f>
        <v xml:space="preserve"> 20.09.2020</v>
      </c>
      <c r="C25">
        <f>Sheet20!B64</f>
        <v>0.25896000000000002</v>
      </c>
      <c r="D25">
        <f>Sheet20!C64</f>
        <v>0.252</v>
      </c>
      <c r="G25" s="45" t="s">
        <v>85</v>
      </c>
      <c r="H25" s="47">
        <v>0.29930000000000001</v>
      </c>
    </row>
    <row r="26" spans="2:8" ht="16.5" customHeight="1">
      <c r="B26" t="str">
        <f>Sheet21!A64</f>
        <v xml:space="preserve"> 21.09.2020</v>
      </c>
      <c r="C26">
        <f>Sheet21!B64</f>
        <v>0.12336</v>
      </c>
      <c r="D26">
        <f>Sheet21!C64</f>
        <v>0.12</v>
      </c>
      <c r="G26" s="45" t="s">
        <v>90</v>
      </c>
      <c r="H26" s="47">
        <v>0.27260000000000001</v>
      </c>
    </row>
    <row r="27" spans="2:8" ht="16.5" customHeight="1">
      <c r="B27" t="str">
        <f>Sheet22!A64</f>
        <v xml:space="preserve"> 22.09.2020</v>
      </c>
      <c r="C27">
        <f>Sheet22!B64</f>
        <v>8.6400000000000005E-2</v>
      </c>
      <c r="D27">
        <f>Sheet22!C64</f>
        <v>8.4000000000000005E-2</v>
      </c>
      <c r="G27" s="45" t="s">
        <v>95</v>
      </c>
      <c r="H27" s="47">
        <v>0.222</v>
      </c>
    </row>
    <row r="28" spans="2:8" ht="16.5" customHeight="1">
      <c r="B28" t="e">
        <f>#REF!</f>
        <v>#REF!</v>
      </c>
      <c r="C28" t="e">
        <f>#REF!</f>
        <v>#REF!</v>
      </c>
      <c r="D28" t="e">
        <f>#REF!</f>
        <v>#REF!</v>
      </c>
      <c r="G28" s="45" t="s">
        <v>100</v>
      </c>
      <c r="H28" s="47">
        <v>0.12336</v>
      </c>
    </row>
    <row r="29" spans="2:8" ht="16.5" customHeight="1">
      <c r="B29" t="e">
        <f>#REF!</f>
        <v>#REF!</v>
      </c>
      <c r="C29" t="e">
        <f>#REF!</f>
        <v>#REF!</v>
      </c>
      <c r="D29" t="e">
        <f>#REF!</f>
        <v>#REF!</v>
      </c>
      <c r="G29" s="45" t="s">
        <v>104</v>
      </c>
      <c r="H29" s="47">
        <v>0.12336</v>
      </c>
    </row>
    <row r="30" spans="2:8" ht="16.5" customHeight="1">
      <c r="B30" t="e">
        <f>#REF!</f>
        <v>#REF!</v>
      </c>
      <c r="C30" t="e">
        <f>#REF!</f>
        <v>#REF!</v>
      </c>
      <c r="D30" t="e">
        <f>#REF!</f>
        <v>#REF!</v>
      </c>
      <c r="G30" s="45" t="s">
        <v>109</v>
      </c>
      <c r="H30" s="47">
        <v>0.29592000000000002</v>
      </c>
    </row>
    <row r="31" spans="2:8" ht="16.5" customHeight="1">
      <c r="B31" t="e">
        <f>#REF!</f>
        <v>#REF!</v>
      </c>
      <c r="C31" t="e">
        <f>#REF!</f>
        <v>#REF!</v>
      </c>
      <c r="D31" t="e">
        <f>#REF!</f>
        <v>#REF!</v>
      </c>
      <c r="G31" s="45" t="s">
        <v>114</v>
      </c>
      <c r="H31" s="47">
        <v>0.25896000000000002</v>
      </c>
    </row>
    <row r="32" spans="2:8" ht="16.5" customHeight="1">
      <c r="B32" t="e">
        <f>#REF!</f>
        <v>#REF!</v>
      </c>
      <c r="C32" t="e">
        <f>#REF!</f>
        <v>#REF!</v>
      </c>
      <c r="D32" t="e">
        <f>#REF!</f>
        <v>#REF!</v>
      </c>
      <c r="G32" s="45" t="s">
        <v>118</v>
      </c>
      <c r="H32" s="47">
        <v>0.25896000000000002</v>
      </c>
    </row>
    <row r="33" spans="2:8" ht="16.5" customHeight="1">
      <c r="B33" t="e">
        <f>#REF!</f>
        <v>#REF!</v>
      </c>
      <c r="C33" t="e">
        <f>#REF!</f>
        <v>#REF!</v>
      </c>
      <c r="D33" t="e">
        <f>#REF!</f>
        <v>#REF!</v>
      </c>
      <c r="G33" s="45" t="s">
        <v>122</v>
      </c>
      <c r="H33" s="47">
        <v>0.25896000000000002</v>
      </c>
    </row>
    <row r="34" spans="2:8" ht="16.5" customHeight="1">
      <c r="B34" t="e">
        <f>#REF!</f>
        <v>#REF!</v>
      </c>
      <c r="C34" t="e">
        <f>#REF!</f>
        <v>#REF!</v>
      </c>
      <c r="D34" t="e">
        <f>#REF!</f>
        <v>#REF!</v>
      </c>
      <c r="G34" s="45" t="s">
        <v>126</v>
      </c>
      <c r="H34" s="47">
        <v>0.25896000000000002</v>
      </c>
    </row>
    <row r="35" spans="2:8" ht="16.5" customHeight="1">
      <c r="B35" t="e">
        <f>#REF!</f>
        <v>#REF!</v>
      </c>
      <c r="C35" t="e">
        <f>#REF!</f>
        <v>#REF!</v>
      </c>
      <c r="D35" t="e">
        <f>#REF!</f>
        <v>#REF!</v>
      </c>
      <c r="G35" s="45" t="s">
        <v>130</v>
      </c>
      <c r="H35" s="47">
        <v>0.12336</v>
      </c>
    </row>
    <row r="36" spans="2:8" ht="16.5" customHeight="1">
      <c r="B36" t="e">
        <f>#REF!</f>
        <v>#REF!</v>
      </c>
      <c r="C36" t="e">
        <f>#REF!</f>
        <v>#REF!</v>
      </c>
      <c r="D36" t="e">
        <f>#REF!</f>
        <v>#REF!</v>
      </c>
      <c r="G36" s="45" t="s">
        <v>135</v>
      </c>
      <c r="H36" s="47">
        <v>8.6400000000000005E-2</v>
      </c>
    </row>
    <row r="37" spans="2:8" ht="16.5" customHeight="1">
      <c r="C37" t="e">
        <f>SUM(C6:C36)</f>
        <v>#REF!</v>
      </c>
      <c r="D37" t="e">
        <f>SUM(D6:D36)</f>
        <v>#REF!</v>
      </c>
      <c r="G37" s="45" t="s">
        <v>160</v>
      </c>
      <c r="H37" s="47">
        <f>SUM(H6:H36)</f>
        <v>7.7682200000000003</v>
      </c>
    </row>
  </sheetData>
  <mergeCells count="4">
    <mergeCell ref="B3:D3"/>
    <mergeCell ref="B4:D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/>
  <sheetData>
    <row r="1" spans="2:2" ht="12.75" customHeight="1">
      <c r="B1" s="42" t="s">
        <v>150</v>
      </c>
    </row>
    <row r="2" spans="2:2" ht="12.75" customHeight="1">
      <c r="B2" s="42" t="s">
        <v>151</v>
      </c>
    </row>
    <row r="4" spans="2:2" ht="12.75" customHeight="1">
      <c r="B4" s="43" t="s">
        <v>152</v>
      </c>
    </row>
    <row r="5" spans="2:2" ht="12.75" customHeight="1">
      <c r="B5" s="44" t="s">
        <v>153</v>
      </c>
    </row>
    <row r="7" spans="2:2" ht="12.75" customHeight="1">
      <c r="B7" s="43" t="s">
        <v>154</v>
      </c>
    </row>
    <row r="8" spans="2:2" ht="12.75" customHeight="1">
      <c r="B8" s="44" t="s">
        <v>155</v>
      </c>
    </row>
    <row r="10" spans="2:2" ht="12.75" customHeight="1">
      <c r="B10" s="43" t="s">
        <v>156</v>
      </c>
    </row>
    <row r="11" spans="2:2" ht="12.75" customHeight="1">
      <c r="B11" s="44" t="s">
        <v>157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47</v>
      </c>
      <c r="N12" s="2" t="s">
        <v>48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49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11380</v>
      </c>
      <c r="E28" s="20">
        <f t="shared" ref="E28:E59" si="0">D28*(100-2.68)/100</f>
        <v>11075.015999999998</v>
      </c>
      <c r="F28" s="21">
        <v>33</v>
      </c>
      <c r="G28" s="22">
        <v>8</v>
      </c>
      <c r="H28" s="22">
        <v>8.15</v>
      </c>
      <c r="I28" s="20">
        <v>12410</v>
      </c>
      <c r="J28" s="20">
        <f t="shared" ref="J28:J59" si="1">I28*(100-2.68)/100</f>
        <v>12077.412</v>
      </c>
      <c r="K28" s="21">
        <v>65</v>
      </c>
      <c r="L28" s="22">
        <v>16</v>
      </c>
      <c r="M28" s="22">
        <v>16.149999999999999</v>
      </c>
      <c r="N28" s="20">
        <v>12410</v>
      </c>
      <c r="O28" s="20">
        <f t="shared" ref="O28:O59" si="2">N28*(100-2.68)/100</f>
        <v>12077.412</v>
      </c>
      <c r="Q28" s="18">
        <v>0</v>
      </c>
      <c r="R28" s="19">
        <v>0.15</v>
      </c>
      <c r="S28" s="54">
        <f>AVERAGE(D28:D31)</f>
        <v>11380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11380</v>
      </c>
      <c r="E29" s="20">
        <f t="shared" si="0"/>
        <v>11075.015999999998</v>
      </c>
      <c r="F29" s="21">
        <v>34</v>
      </c>
      <c r="G29" s="22">
        <v>8.15</v>
      </c>
      <c r="H29" s="22">
        <v>8.3000000000000007</v>
      </c>
      <c r="I29" s="20">
        <v>12410</v>
      </c>
      <c r="J29" s="20">
        <f t="shared" si="1"/>
        <v>12077.412</v>
      </c>
      <c r="K29" s="21">
        <v>66</v>
      </c>
      <c r="L29" s="22">
        <v>16.149999999999999</v>
      </c>
      <c r="M29" s="22">
        <v>16.3</v>
      </c>
      <c r="N29" s="20">
        <v>12410</v>
      </c>
      <c r="O29" s="20">
        <f t="shared" si="2"/>
        <v>12077.412</v>
      </c>
      <c r="Q29" s="22">
        <v>1</v>
      </c>
      <c r="R29" s="19">
        <v>1.1499999999999999</v>
      </c>
      <c r="S29" s="54">
        <f>AVERAGE(D32:D35)</f>
        <v>11380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11380</v>
      </c>
      <c r="E30" s="20">
        <f t="shared" si="0"/>
        <v>11075.015999999998</v>
      </c>
      <c r="F30" s="21">
        <v>35</v>
      </c>
      <c r="G30" s="22">
        <v>8.3000000000000007</v>
      </c>
      <c r="H30" s="22">
        <v>8.4499999999999993</v>
      </c>
      <c r="I30" s="20">
        <v>12410</v>
      </c>
      <c r="J30" s="20">
        <f t="shared" si="1"/>
        <v>12077.412</v>
      </c>
      <c r="K30" s="21">
        <v>67</v>
      </c>
      <c r="L30" s="22">
        <v>16.3</v>
      </c>
      <c r="M30" s="22">
        <v>16.45</v>
      </c>
      <c r="N30" s="20">
        <v>12410</v>
      </c>
      <c r="O30" s="20">
        <f t="shared" si="2"/>
        <v>12077.412</v>
      </c>
      <c r="Q30" s="23">
        <v>2</v>
      </c>
      <c r="R30" s="19">
        <v>2.15</v>
      </c>
      <c r="S30" s="54">
        <f>AVERAGE(D36:D39)</f>
        <v>11380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11380</v>
      </c>
      <c r="E31" s="20">
        <f t="shared" si="0"/>
        <v>11075.015999999998</v>
      </c>
      <c r="F31" s="21">
        <v>36</v>
      </c>
      <c r="G31" s="22">
        <v>8.4499999999999993</v>
      </c>
      <c r="H31" s="22">
        <v>9</v>
      </c>
      <c r="I31" s="20">
        <v>12410</v>
      </c>
      <c r="J31" s="20">
        <f t="shared" si="1"/>
        <v>12077.412</v>
      </c>
      <c r="K31" s="21">
        <v>68</v>
      </c>
      <c r="L31" s="22">
        <v>16.45</v>
      </c>
      <c r="M31" s="22">
        <v>17</v>
      </c>
      <c r="N31" s="20">
        <v>12410</v>
      </c>
      <c r="O31" s="20">
        <f t="shared" si="2"/>
        <v>12077.412</v>
      </c>
      <c r="Q31" s="23">
        <v>3</v>
      </c>
      <c r="R31" s="25">
        <v>3.15</v>
      </c>
      <c r="S31" s="54">
        <f>AVERAGE(D40:D43)</f>
        <v>11380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11380</v>
      </c>
      <c r="E32" s="20">
        <f t="shared" si="0"/>
        <v>11075.015999999998</v>
      </c>
      <c r="F32" s="21">
        <v>37</v>
      </c>
      <c r="G32" s="22">
        <v>9</v>
      </c>
      <c r="H32" s="22">
        <v>9.15</v>
      </c>
      <c r="I32" s="20">
        <v>12410</v>
      </c>
      <c r="J32" s="20">
        <f t="shared" si="1"/>
        <v>12077.412</v>
      </c>
      <c r="K32" s="21">
        <v>69</v>
      </c>
      <c r="L32" s="22">
        <v>17</v>
      </c>
      <c r="M32" s="22">
        <v>17.149999999999999</v>
      </c>
      <c r="N32" s="20">
        <v>12410</v>
      </c>
      <c r="O32" s="20">
        <f t="shared" si="2"/>
        <v>12077.412</v>
      </c>
      <c r="Q32" s="23">
        <v>4</v>
      </c>
      <c r="R32" s="25">
        <v>4.1500000000000004</v>
      </c>
      <c r="S32" s="54">
        <f>AVERAGE(D44:D47)</f>
        <v>11380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11380</v>
      </c>
      <c r="E33" s="20">
        <f t="shared" si="0"/>
        <v>11075.015999999998</v>
      </c>
      <c r="F33" s="21">
        <v>38</v>
      </c>
      <c r="G33" s="22">
        <v>9.15</v>
      </c>
      <c r="H33" s="22">
        <v>9.3000000000000007</v>
      </c>
      <c r="I33" s="20">
        <v>12410</v>
      </c>
      <c r="J33" s="20">
        <f t="shared" si="1"/>
        <v>12077.412</v>
      </c>
      <c r="K33" s="21">
        <v>70</v>
      </c>
      <c r="L33" s="22">
        <v>17.149999999999999</v>
      </c>
      <c r="M33" s="22">
        <v>17.3</v>
      </c>
      <c r="N33" s="20">
        <v>12410</v>
      </c>
      <c r="O33" s="20">
        <f t="shared" si="2"/>
        <v>12077.412</v>
      </c>
      <c r="Q33" s="22">
        <v>5</v>
      </c>
      <c r="R33" s="25">
        <v>5.15</v>
      </c>
      <c r="S33" s="54">
        <f>AVERAGE(D48:D51)</f>
        <v>11380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11380</v>
      </c>
      <c r="E34" s="20">
        <f t="shared" si="0"/>
        <v>11075.015999999998</v>
      </c>
      <c r="F34" s="21">
        <v>39</v>
      </c>
      <c r="G34" s="22">
        <v>9.3000000000000007</v>
      </c>
      <c r="H34" s="22">
        <v>9.4499999999999993</v>
      </c>
      <c r="I34" s="20">
        <v>12410</v>
      </c>
      <c r="J34" s="20">
        <f t="shared" si="1"/>
        <v>12077.412</v>
      </c>
      <c r="K34" s="21">
        <v>71</v>
      </c>
      <c r="L34" s="22">
        <v>17.3</v>
      </c>
      <c r="M34" s="22">
        <v>17.45</v>
      </c>
      <c r="N34" s="20">
        <v>12410</v>
      </c>
      <c r="O34" s="20">
        <f t="shared" si="2"/>
        <v>12077.412</v>
      </c>
      <c r="Q34" s="22">
        <v>6</v>
      </c>
      <c r="R34" s="25">
        <v>6.15</v>
      </c>
      <c r="S34" s="54">
        <f>AVERAGE(D52:D55)</f>
        <v>11380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11380</v>
      </c>
      <c r="E35" s="20">
        <f t="shared" si="0"/>
        <v>11075.015999999998</v>
      </c>
      <c r="F35" s="21">
        <v>40</v>
      </c>
      <c r="G35" s="22">
        <v>9.4499999999999993</v>
      </c>
      <c r="H35" s="22">
        <v>10</v>
      </c>
      <c r="I35" s="20">
        <v>12410</v>
      </c>
      <c r="J35" s="20">
        <f t="shared" si="1"/>
        <v>12077.412</v>
      </c>
      <c r="K35" s="21">
        <v>72</v>
      </c>
      <c r="L35" s="24">
        <v>17.45</v>
      </c>
      <c r="M35" s="22">
        <v>18</v>
      </c>
      <c r="N35" s="20">
        <v>12410</v>
      </c>
      <c r="O35" s="20">
        <f t="shared" si="2"/>
        <v>12077.412</v>
      </c>
      <c r="Q35" s="22">
        <v>7</v>
      </c>
      <c r="R35" s="25">
        <v>7.15</v>
      </c>
      <c r="S35" s="54">
        <f>AVERAGE(D56:D59)</f>
        <v>11380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11380</v>
      </c>
      <c r="E36" s="20">
        <f t="shared" si="0"/>
        <v>11075.015999999998</v>
      </c>
      <c r="F36" s="21">
        <v>41</v>
      </c>
      <c r="G36" s="22">
        <v>10</v>
      </c>
      <c r="H36" s="24">
        <v>10.15</v>
      </c>
      <c r="I36" s="20">
        <v>12410</v>
      </c>
      <c r="J36" s="20">
        <f t="shared" si="1"/>
        <v>12077.412</v>
      </c>
      <c r="K36" s="21">
        <v>73</v>
      </c>
      <c r="L36" s="24">
        <v>18</v>
      </c>
      <c r="M36" s="22">
        <v>18.149999999999999</v>
      </c>
      <c r="N36" s="20">
        <v>11380</v>
      </c>
      <c r="O36" s="20">
        <f t="shared" si="2"/>
        <v>11075.015999999998</v>
      </c>
      <c r="Q36" s="22">
        <v>8</v>
      </c>
      <c r="R36" s="22">
        <v>8.15</v>
      </c>
      <c r="S36" s="54">
        <f>AVERAGE(I28:I31)</f>
        <v>12410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11380</v>
      </c>
      <c r="E37" s="20">
        <f t="shared" si="0"/>
        <v>11075.015999999998</v>
      </c>
      <c r="F37" s="21">
        <v>42</v>
      </c>
      <c r="G37" s="22">
        <v>10.15</v>
      </c>
      <c r="H37" s="24">
        <v>10.3</v>
      </c>
      <c r="I37" s="20">
        <v>12410</v>
      </c>
      <c r="J37" s="20">
        <f t="shared" si="1"/>
        <v>12077.412</v>
      </c>
      <c r="K37" s="21">
        <v>74</v>
      </c>
      <c r="L37" s="24">
        <v>18.149999999999999</v>
      </c>
      <c r="M37" s="22">
        <v>18.3</v>
      </c>
      <c r="N37" s="20">
        <v>11380</v>
      </c>
      <c r="O37" s="20">
        <f t="shared" si="2"/>
        <v>11075.015999999998</v>
      </c>
      <c r="Q37" s="22">
        <v>9</v>
      </c>
      <c r="R37" s="22">
        <v>9.15</v>
      </c>
      <c r="S37" s="54">
        <f>AVERAGE(I32:I35)</f>
        <v>12410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11380</v>
      </c>
      <c r="E38" s="20">
        <f t="shared" si="0"/>
        <v>11075.015999999998</v>
      </c>
      <c r="F38" s="21">
        <v>43</v>
      </c>
      <c r="G38" s="22">
        <v>10.3</v>
      </c>
      <c r="H38" s="24">
        <v>10.45</v>
      </c>
      <c r="I38" s="20">
        <v>12410</v>
      </c>
      <c r="J38" s="20">
        <f t="shared" si="1"/>
        <v>12077.412</v>
      </c>
      <c r="K38" s="21">
        <v>75</v>
      </c>
      <c r="L38" s="24">
        <v>18.3</v>
      </c>
      <c r="M38" s="22">
        <v>18.45</v>
      </c>
      <c r="N38" s="20">
        <v>11380</v>
      </c>
      <c r="O38" s="20">
        <f t="shared" si="2"/>
        <v>11075.015999999998</v>
      </c>
      <c r="Q38" s="22">
        <v>10</v>
      </c>
      <c r="R38" s="24">
        <v>10.15</v>
      </c>
      <c r="S38" s="54">
        <f>AVERAGE(I36:I39)</f>
        <v>12410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11380</v>
      </c>
      <c r="E39" s="20">
        <f t="shared" si="0"/>
        <v>11075.015999999998</v>
      </c>
      <c r="F39" s="21">
        <v>44</v>
      </c>
      <c r="G39" s="22">
        <v>10.45</v>
      </c>
      <c r="H39" s="24">
        <v>11</v>
      </c>
      <c r="I39" s="20">
        <v>12410</v>
      </c>
      <c r="J39" s="20">
        <f t="shared" si="1"/>
        <v>12077.412</v>
      </c>
      <c r="K39" s="21">
        <v>76</v>
      </c>
      <c r="L39" s="24">
        <v>18.45</v>
      </c>
      <c r="M39" s="22">
        <v>19</v>
      </c>
      <c r="N39" s="20">
        <v>11380</v>
      </c>
      <c r="O39" s="20">
        <f t="shared" si="2"/>
        <v>11075.015999999998</v>
      </c>
      <c r="Q39" s="22">
        <v>11</v>
      </c>
      <c r="R39" s="24">
        <v>11.15</v>
      </c>
      <c r="S39" s="54">
        <f>AVERAGE(I40:I43)</f>
        <v>12410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11380</v>
      </c>
      <c r="E40" s="20">
        <f t="shared" si="0"/>
        <v>11075.015999999998</v>
      </c>
      <c r="F40" s="21">
        <v>45</v>
      </c>
      <c r="G40" s="22">
        <v>11</v>
      </c>
      <c r="H40" s="24">
        <v>11.15</v>
      </c>
      <c r="I40" s="20">
        <v>12410</v>
      </c>
      <c r="J40" s="20">
        <f t="shared" si="1"/>
        <v>12077.412</v>
      </c>
      <c r="K40" s="21">
        <v>77</v>
      </c>
      <c r="L40" s="24">
        <v>19</v>
      </c>
      <c r="M40" s="22">
        <v>19.149999999999999</v>
      </c>
      <c r="N40" s="20">
        <v>11380</v>
      </c>
      <c r="O40" s="20">
        <f t="shared" si="2"/>
        <v>11075.015999999998</v>
      </c>
      <c r="Q40" s="22">
        <v>12</v>
      </c>
      <c r="R40" s="24">
        <v>12.15</v>
      </c>
      <c r="S40" s="54">
        <f>AVERAGE(I44:I47)</f>
        <v>12410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11380</v>
      </c>
      <c r="E41" s="20">
        <f t="shared" si="0"/>
        <v>11075.015999999998</v>
      </c>
      <c r="F41" s="21">
        <v>46</v>
      </c>
      <c r="G41" s="22">
        <v>11.15</v>
      </c>
      <c r="H41" s="24">
        <v>11.3</v>
      </c>
      <c r="I41" s="20">
        <v>12410</v>
      </c>
      <c r="J41" s="20">
        <f t="shared" si="1"/>
        <v>12077.412</v>
      </c>
      <c r="K41" s="21">
        <v>78</v>
      </c>
      <c r="L41" s="24">
        <v>19.149999999999999</v>
      </c>
      <c r="M41" s="22">
        <v>19.3</v>
      </c>
      <c r="N41" s="20">
        <v>11380</v>
      </c>
      <c r="O41" s="20">
        <f t="shared" si="2"/>
        <v>11075.015999999998</v>
      </c>
      <c r="Q41" s="22">
        <v>13</v>
      </c>
      <c r="R41" s="24">
        <v>13.15</v>
      </c>
      <c r="S41" s="54">
        <f>AVERAGE(I48:I51)</f>
        <v>12850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11380</v>
      </c>
      <c r="E42" s="20">
        <f t="shared" si="0"/>
        <v>11075.015999999998</v>
      </c>
      <c r="F42" s="21">
        <v>47</v>
      </c>
      <c r="G42" s="22">
        <v>11.3</v>
      </c>
      <c r="H42" s="24">
        <v>11.45</v>
      </c>
      <c r="I42" s="20">
        <v>12410</v>
      </c>
      <c r="J42" s="20">
        <f t="shared" si="1"/>
        <v>12077.412</v>
      </c>
      <c r="K42" s="21">
        <v>79</v>
      </c>
      <c r="L42" s="24">
        <v>19.3</v>
      </c>
      <c r="M42" s="22">
        <v>19.45</v>
      </c>
      <c r="N42" s="20">
        <v>11380</v>
      </c>
      <c r="O42" s="20">
        <f t="shared" si="2"/>
        <v>11075.015999999998</v>
      </c>
      <c r="Q42" s="22">
        <v>14</v>
      </c>
      <c r="R42" s="24">
        <v>14.15</v>
      </c>
      <c r="S42" s="54">
        <f>AVERAGE(I52:I55)</f>
        <v>12850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11380</v>
      </c>
      <c r="E43" s="20">
        <f t="shared" si="0"/>
        <v>11075.015999999998</v>
      </c>
      <c r="F43" s="21">
        <v>48</v>
      </c>
      <c r="G43" s="22">
        <v>11.45</v>
      </c>
      <c r="H43" s="24">
        <v>12</v>
      </c>
      <c r="I43" s="20">
        <v>12410</v>
      </c>
      <c r="J43" s="20">
        <f t="shared" si="1"/>
        <v>12077.412</v>
      </c>
      <c r="K43" s="21">
        <v>80</v>
      </c>
      <c r="L43" s="24">
        <v>19.45</v>
      </c>
      <c r="M43" s="22">
        <v>20</v>
      </c>
      <c r="N43" s="20">
        <v>11380</v>
      </c>
      <c r="O43" s="20">
        <f t="shared" si="2"/>
        <v>11075.015999999998</v>
      </c>
      <c r="Q43" s="22">
        <v>15</v>
      </c>
      <c r="R43" s="22">
        <v>15.15</v>
      </c>
      <c r="S43" s="54">
        <f>AVERAGE(I56:I59)</f>
        <v>12850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11380</v>
      </c>
      <c r="E44" s="20">
        <f t="shared" si="0"/>
        <v>11075.015999999998</v>
      </c>
      <c r="F44" s="21">
        <v>49</v>
      </c>
      <c r="G44" s="22">
        <v>12</v>
      </c>
      <c r="H44" s="24">
        <v>12.15</v>
      </c>
      <c r="I44" s="20">
        <v>12410</v>
      </c>
      <c r="J44" s="20">
        <f t="shared" si="1"/>
        <v>12077.412</v>
      </c>
      <c r="K44" s="21">
        <v>81</v>
      </c>
      <c r="L44" s="24">
        <v>20</v>
      </c>
      <c r="M44" s="22">
        <v>20.149999999999999</v>
      </c>
      <c r="N44" s="20">
        <v>11380</v>
      </c>
      <c r="O44" s="20">
        <f t="shared" si="2"/>
        <v>11075.015999999998</v>
      </c>
      <c r="Q44" s="22">
        <v>16</v>
      </c>
      <c r="R44" s="22">
        <v>16.149999999999999</v>
      </c>
      <c r="S44" s="54">
        <f>AVERAGE(N28:N31)</f>
        <v>12410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11380</v>
      </c>
      <c r="E45" s="20">
        <f t="shared" si="0"/>
        <v>11075.015999999998</v>
      </c>
      <c r="F45" s="21">
        <v>50</v>
      </c>
      <c r="G45" s="22">
        <v>12.15</v>
      </c>
      <c r="H45" s="24">
        <v>12.3</v>
      </c>
      <c r="I45" s="20">
        <v>12410</v>
      </c>
      <c r="J45" s="20">
        <f t="shared" si="1"/>
        <v>12077.412</v>
      </c>
      <c r="K45" s="21">
        <v>82</v>
      </c>
      <c r="L45" s="24">
        <v>20.149999999999999</v>
      </c>
      <c r="M45" s="22">
        <v>20.3</v>
      </c>
      <c r="N45" s="20">
        <v>11380</v>
      </c>
      <c r="O45" s="20">
        <f t="shared" si="2"/>
        <v>11075.015999999998</v>
      </c>
      <c r="Q45" s="22">
        <v>17</v>
      </c>
      <c r="R45" s="22">
        <v>17.149999999999999</v>
      </c>
      <c r="S45" s="54">
        <f>AVERAGE(N32:N35)</f>
        <v>12410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11380</v>
      </c>
      <c r="E46" s="20">
        <f t="shared" si="0"/>
        <v>11075.015999999998</v>
      </c>
      <c r="F46" s="21">
        <v>51</v>
      </c>
      <c r="G46" s="22">
        <v>12.3</v>
      </c>
      <c r="H46" s="24">
        <v>12.45</v>
      </c>
      <c r="I46" s="20">
        <v>12410</v>
      </c>
      <c r="J46" s="20">
        <f t="shared" si="1"/>
        <v>12077.412</v>
      </c>
      <c r="K46" s="21">
        <v>83</v>
      </c>
      <c r="L46" s="24">
        <v>20.3</v>
      </c>
      <c r="M46" s="22">
        <v>20.45</v>
      </c>
      <c r="N46" s="20">
        <v>11380</v>
      </c>
      <c r="O46" s="20">
        <f t="shared" si="2"/>
        <v>11075.015999999998</v>
      </c>
      <c r="Q46" s="24">
        <v>18</v>
      </c>
      <c r="R46" s="22">
        <v>18.149999999999999</v>
      </c>
      <c r="S46" s="54">
        <f>AVERAGE(N36:N39)</f>
        <v>11380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11380</v>
      </c>
      <c r="E47" s="20">
        <f t="shared" si="0"/>
        <v>11075.015999999998</v>
      </c>
      <c r="F47" s="21">
        <v>52</v>
      </c>
      <c r="G47" s="22">
        <v>12.45</v>
      </c>
      <c r="H47" s="24">
        <v>13</v>
      </c>
      <c r="I47" s="20">
        <v>12410</v>
      </c>
      <c r="J47" s="20">
        <f t="shared" si="1"/>
        <v>12077.412</v>
      </c>
      <c r="K47" s="21">
        <v>84</v>
      </c>
      <c r="L47" s="24">
        <v>20.45</v>
      </c>
      <c r="M47" s="22">
        <v>21</v>
      </c>
      <c r="N47" s="20">
        <v>11380</v>
      </c>
      <c r="O47" s="20">
        <f t="shared" si="2"/>
        <v>11075.015999999998</v>
      </c>
      <c r="Q47" s="24">
        <v>19</v>
      </c>
      <c r="R47" s="22">
        <v>19.149999999999999</v>
      </c>
      <c r="S47" s="54">
        <f>AVERAGE(N40:N43)</f>
        <v>11380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11380</v>
      </c>
      <c r="E48" s="20">
        <f t="shared" si="0"/>
        <v>11075.015999999998</v>
      </c>
      <c r="F48" s="21">
        <v>53</v>
      </c>
      <c r="G48" s="22">
        <v>13</v>
      </c>
      <c r="H48" s="24">
        <v>13.15</v>
      </c>
      <c r="I48" s="20">
        <v>12850</v>
      </c>
      <c r="J48" s="20">
        <f t="shared" si="1"/>
        <v>12505.62</v>
      </c>
      <c r="K48" s="21">
        <v>85</v>
      </c>
      <c r="L48" s="24">
        <v>21</v>
      </c>
      <c r="M48" s="22">
        <v>21.15</v>
      </c>
      <c r="N48" s="20">
        <v>11380</v>
      </c>
      <c r="O48" s="20">
        <f t="shared" si="2"/>
        <v>11075.015999999998</v>
      </c>
      <c r="Q48" s="24">
        <v>20</v>
      </c>
      <c r="R48" s="22">
        <v>20.149999999999999</v>
      </c>
      <c r="S48" s="54">
        <f>AVERAGE(N44:N47)</f>
        <v>11380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11380</v>
      </c>
      <c r="E49" s="20">
        <f t="shared" si="0"/>
        <v>11075.015999999998</v>
      </c>
      <c r="F49" s="21">
        <v>54</v>
      </c>
      <c r="G49" s="22">
        <v>13.15</v>
      </c>
      <c r="H49" s="24">
        <v>13.3</v>
      </c>
      <c r="I49" s="20">
        <v>12850</v>
      </c>
      <c r="J49" s="20">
        <f t="shared" si="1"/>
        <v>12505.62</v>
      </c>
      <c r="K49" s="21">
        <v>86</v>
      </c>
      <c r="L49" s="24">
        <v>21.15</v>
      </c>
      <c r="M49" s="22">
        <v>21.3</v>
      </c>
      <c r="N49" s="20">
        <v>11380</v>
      </c>
      <c r="O49" s="20">
        <f t="shared" si="2"/>
        <v>11075.015999999998</v>
      </c>
      <c r="Q49" s="24">
        <v>21</v>
      </c>
      <c r="R49" s="22">
        <v>21.15</v>
      </c>
      <c r="S49" s="54">
        <f>AVERAGE(N48:N51)</f>
        <v>11380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11380</v>
      </c>
      <c r="E50" s="20">
        <f t="shared" si="0"/>
        <v>11075.015999999998</v>
      </c>
      <c r="F50" s="21">
        <v>55</v>
      </c>
      <c r="G50" s="22">
        <v>13.3</v>
      </c>
      <c r="H50" s="24">
        <v>13.45</v>
      </c>
      <c r="I50" s="20">
        <v>12850</v>
      </c>
      <c r="J50" s="20">
        <f t="shared" si="1"/>
        <v>12505.62</v>
      </c>
      <c r="K50" s="21">
        <v>87</v>
      </c>
      <c r="L50" s="24">
        <v>21.3</v>
      </c>
      <c r="M50" s="22">
        <v>21.45</v>
      </c>
      <c r="N50" s="20">
        <v>11380</v>
      </c>
      <c r="O50" s="20">
        <f t="shared" si="2"/>
        <v>11075.015999999998</v>
      </c>
      <c r="Q50" s="24">
        <v>22</v>
      </c>
      <c r="R50" s="22">
        <v>22.15</v>
      </c>
      <c r="S50" s="54">
        <f>AVERAGE(N52:N55)</f>
        <v>11380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11380</v>
      </c>
      <c r="E51" s="20">
        <f t="shared" si="0"/>
        <v>11075.015999999998</v>
      </c>
      <c r="F51" s="21">
        <v>56</v>
      </c>
      <c r="G51" s="22">
        <v>13.45</v>
      </c>
      <c r="H51" s="24">
        <v>14</v>
      </c>
      <c r="I51" s="20">
        <v>12850</v>
      </c>
      <c r="J51" s="20">
        <f t="shared" si="1"/>
        <v>12505.62</v>
      </c>
      <c r="K51" s="21">
        <v>88</v>
      </c>
      <c r="L51" s="24">
        <v>21.45</v>
      </c>
      <c r="M51" s="22">
        <v>22</v>
      </c>
      <c r="N51" s="20">
        <v>11380</v>
      </c>
      <c r="O51" s="20">
        <f t="shared" si="2"/>
        <v>11075.015999999998</v>
      </c>
      <c r="Q51" s="24">
        <v>23</v>
      </c>
      <c r="R51" s="22">
        <v>23.15</v>
      </c>
      <c r="S51" s="54">
        <f>AVERAGE(N56:N59)</f>
        <v>11380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11380</v>
      </c>
      <c r="E52" s="20">
        <f t="shared" si="0"/>
        <v>11075.015999999998</v>
      </c>
      <c r="F52" s="21">
        <v>57</v>
      </c>
      <c r="G52" s="22">
        <v>14</v>
      </c>
      <c r="H52" s="24">
        <v>14.15</v>
      </c>
      <c r="I52" s="20">
        <v>12850</v>
      </c>
      <c r="J52" s="20">
        <f t="shared" si="1"/>
        <v>12505.62</v>
      </c>
      <c r="K52" s="21">
        <v>89</v>
      </c>
      <c r="L52" s="24">
        <v>22</v>
      </c>
      <c r="M52" s="22">
        <v>22.15</v>
      </c>
      <c r="N52" s="20">
        <v>11380</v>
      </c>
      <c r="O52" s="20">
        <f t="shared" si="2"/>
        <v>11075.015999999998</v>
      </c>
      <c r="Q52" s="53" t="s">
        <v>197</v>
      </c>
      <c r="S52" s="54">
        <f>AVERAGE(S28:S51)</f>
        <v>11864.166666666666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11380</v>
      </c>
      <c r="E53" s="20">
        <f t="shared" si="0"/>
        <v>11075.015999999998</v>
      </c>
      <c r="F53" s="21">
        <v>58</v>
      </c>
      <c r="G53" s="22">
        <v>14.15</v>
      </c>
      <c r="H53" s="24">
        <v>14.3</v>
      </c>
      <c r="I53" s="20">
        <v>12850</v>
      </c>
      <c r="J53" s="20">
        <f t="shared" si="1"/>
        <v>12505.62</v>
      </c>
      <c r="K53" s="21">
        <v>90</v>
      </c>
      <c r="L53" s="24">
        <v>22.15</v>
      </c>
      <c r="M53" s="22">
        <v>22.3</v>
      </c>
      <c r="N53" s="20">
        <v>11380</v>
      </c>
      <c r="O53" s="20">
        <f t="shared" si="2"/>
        <v>11075.015999999998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11380</v>
      </c>
      <c r="E54" s="20">
        <f t="shared" si="0"/>
        <v>11075.015999999998</v>
      </c>
      <c r="F54" s="21">
        <v>59</v>
      </c>
      <c r="G54" s="22">
        <v>14.3</v>
      </c>
      <c r="H54" s="24">
        <v>14.45</v>
      </c>
      <c r="I54" s="20">
        <v>12850</v>
      </c>
      <c r="J54" s="20">
        <f t="shared" si="1"/>
        <v>12505.62</v>
      </c>
      <c r="K54" s="21">
        <v>91</v>
      </c>
      <c r="L54" s="24">
        <v>22.3</v>
      </c>
      <c r="M54" s="22">
        <v>22.45</v>
      </c>
      <c r="N54" s="20">
        <v>11380</v>
      </c>
      <c r="O54" s="20">
        <f t="shared" si="2"/>
        <v>11075.015999999998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11380</v>
      </c>
      <c r="E55" s="20">
        <f t="shared" si="0"/>
        <v>11075.015999999998</v>
      </c>
      <c r="F55" s="21">
        <v>60</v>
      </c>
      <c r="G55" s="22">
        <v>14.45</v>
      </c>
      <c r="H55" s="22">
        <v>15</v>
      </c>
      <c r="I55" s="20">
        <v>12850</v>
      </c>
      <c r="J55" s="20">
        <f t="shared" si="1"/>
        <v>12505.62</v>
      </c>
      <c r="K55" s="21">
        <v>92</v>
      </c>
      <c r="L55" s="24">
        <v>22.45</v>
      </c>
      <c r="M55" s="22">
        <v>23</v>
      </c>
      <c r="N55" s="20">
        <v>11380</v>
      </c>
      <c r="O55" s="20">
        <f t="shared" si="2"/>
        <v>11075.015999999998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11380</v>
      </c>
      <c r="E56" s="20">
        <f t="shared" si="0"/>
        <v>11075.015999999998</v>
      </c>
      <c r="F56" s="21">
        <v>61</v>
      </c>
      <c r="G56" s="22">
        <v>15</v>
      </c>
      <c r="H56" s="22">
        <v>15.15</v>
      </c>
      <c r="I56" s="20">
        <v>12850</v>
      </c>
      <c r="J56" s="20">
        <f t="shared" si="1"/>
        <v>12505.62</v>
      </c>
      <c r="K56" s="21">
        <v>93</v>
      </c>
      <c r="L56" s="24">
        <v>23</v>
      </c>
      <c r="M56" s="22">
        <v>23.15</v>
      </c>
      <c r="N56" s="20">
        <v>11380</v>
      </c>
      <c r="O56" s="20">
        <f t="shared" si="2"/>
        <v>11075.015999999998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11380</v>
      </c>
      <c r="E57" s="20">
        <f t="shared" si="0"/>
        <v>11075.015999999998</v>
      </c>
      <c r="F57" s="21">
        <v>62</v>
      </c>
      <c r="G57" s="22">
        <v>15.15</v>
      </c>
      <c r="H57" s="22">
        <v>15.3</v>
      </c>
      <c r="I57" s="20">
        <v>12850</v>
      </c>
      <c r="J57" s="20">
        <f t="shared" si="1"/>
        <v>12505.62</v>
      </c>
      <c r="K57" s="21">
        <v>94</v>
      </c>
      <c r="L57" s="22">
        <v>23.15</v>
      </c>
      <c r="M57" s="22">
        <v>23.3</v>
      </c>
      <c r="N57" s="20">
        <v>11380</v>
      </c>
      <c r="O57" s="20">
        <f t="shared" si="2"/>
        <v>11075.015999999998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11380</v>
      </c>
      <c r="E58" s="20">
        <f t="shared" si="0"/>
        <v>11075.015999999998</v>
      </c>
      <c r="F58" s="21">
        <v>63</v>
      </c>
      <c r="G58" s="22">
        <v>15.3</v>
      </c>
      <c r="H58" s="22">
        <v>15.45</v>
      </c>
      <c r="I58" s="20">
        <v>12850</v>
      </c>
      <c r="J58" s="20">
        <f t="shared" si="1"/>
        <v>12505.62</v>
      </c>
      <c r="K58" s="21">
        <v>95</v>
      </c>
      <c r="L58" s="22">
        <v>23.3</v>
      </c>
      <c r="M58" s="22">
        <v>23.45</v>
      </c>
      <c r="N58" s="20">
        <v>11380</v>
      </c>
      <c r="O58" s="20">
        <f t="shared" si="2"/>
        <v>11075.015999999998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11380</v>
      </c>
      <c r="E59" s="20">
        <f t="shared" si="0"/>
        <v>11075.015999999998</v>
      </c>
      <c r="F59" s="21">
        <v>64</v>
      </c>
      <c r="G59" s="22">
        <v>15.45</v>
      </c>
      <c r="H59" s="22">
        <v>16</v>
      </c>
      <c r="I59" s="20">
        <v>12850</v>
      </c>
      <c r="J59" s="20">
        <f t="shared" si="1"/>
        <v>12505.62</v>
      </c>
      <c r="K59" s="26">
        <v>96</v>
      </c>
      <c r="L59" s="22">
        <v>23.45</v>
      </c>
      <c r="M59" s="27">
        <v>24</v>
      </c>
      <c r="N59" s="20">
        <v>11380</v>
      </c>
      <c r="O59" s="20">
        <f t="shared" si="2"/>
        <v>11075.015999999998</v>
      </c>
    </row>
    <row r="60" spans="1:19" ht="12.75" customHeight="1">
      <c r="A60" s="28"/>
      <c r="B60" s="29"/>
      <c r="C60" s="30"/>
      <c r="D60" s="31">
        <f>SUM(D28:D59)</f>
        <v>364160</v>
      </c>
      <c r="E60" s="32">
        <f>SUM(E28:E59)</f>
        <v>354400.51200000005</v>
      </c>
      <c r="F60" s="33"/>
      <c r="G60" s="34"/>
      <c r="H60" s="34"/>
      <c r="I60" s="32">
        <f>SUM(I28:I59)</f>
        <v>402400</v>
      </c>
      <c r="J60" s="31">
        <f>SUM(J28:J59)</f>
        <v>391615.68000000005</v>
      </c>
      <c r="K60" s="33"/>
      <c r="L60" s="34"/>
      <c r="M60" s="34"/>
      <c r="N60" s="31">
        <f>SUM(N28:N59)</f>
        <v>372400</v>
      </c>
      <c r="O60" s="32">
        <f>SUM(O28:O59)</f>
        <v>362419.68000000005</v>
      </c>
      <c r="P60" s="12"/>
      <c r="Q60" s="35"/>
      <c r="R60" s="12"/>
    </row>
    <row r="64" spans="1:19" ht="12.75" customHeight="1">
      <c r="A64" t="s">
        <v>50</v>
      </c>
      <c r="B64">
        <f>SUM(D60,I60,N60)/(4000*1000)</f>
        <v>0.28473999999999999</v>
      </c>
      <c r="C64">
        <f>ROUNDDOWN(SUM(E60,J60,O60)/(4000*1000),4)</f>
        <v>0.27710000000000001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52</v>
      </c>
      <c r="N12" s="2" t="s">
        <v>53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54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11180</v>
      </c>
      <c r="E28" s="20">
        <f t="shared" ref="E28:E59" si="0">D28*(100-2.68)/100</f>
        <v>10880.375999999998</v>
      </c>
      <c r="F28" s="21">
        <v>33</v>
      </c>
      <c r="G28" s="22">
        <v>8</v>
      </c>
      <c r="H28" s="22">
        <v>8.15</v>
      </c>
      <c r="I28" s="20">
        <v>9770</v>
      </c>
      <c r="J28" s="20">
        <f t="shared" ref="J28:J59" si="1">I28*(100-2.68)/100</f>
        <v>9508.1639999999989</v>
      </c>
      <c r="K28" s="21">
        <v>65</v>
      </c>
      <c r="L28" s="22">
        <v>16</v>
      </c>
      <c r="M28" s="22">
        <v>16.149999999999999</v>
      </c>
      <c r="N28" s="20">
        <v>12210</v>
      </c>
      <c r="O28" s="20">
        <f t="shared" ref="O28:O59" si="2">N28*(100-2.68)/100</f>
        <v>11882.771999999999</v>
      </c>
      <c r="Q28" s="18">
        <v>0</v>
      </c>
      <c r="R28" s="19">
        <v>0.15</v>
      </c>
      <c r="S28" s="54">
        <f>AVERAGE(D28:D31)</f>
        <v>11180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11180</v>
      </c>
      <c r="E29" s="20">
        <f t="shared" si="0"/>
        <v>10880.375999999998</v>
      </c>
      <c r="F29" s="21">
        <v>34</v>
      </c>
      <c r="G29" s="22">
        <v>8.15</v>
      </c>
      <c r="H29" s="22">
        <v>8.3000000000000007</v>
      </c>
      <c r="I29" s="20">
        <v>9770</v>
      </c>
      <c r="J29" s="20">
        <f t="shared" si="1"/>
        <v>9508.1639999999989</v>
      </c>
      <c r="K29" s="21">
        <v>66</v>
      </c>
      <c r="L29" s="22">
        <v>16.149999999999999</v>
      </c>
      <c r="M29" s="22">
        <v>16.3</v>
      </c>
      <c r="N29" s="20">
        <v>12210</v>
      </c>
      <c r="O29" s="20">
        <f t="shared" si="2"/>
        <v>11882.771999999999</v>
      </c>
      <c r="Q29" s="22">
        <v>1</v>
      </c>
      <c r="R29" s="19">
        <v>1.1499999999999999</v>
      </c>
      <c r="S29" s="54">
        <f>AVERAGE(D32:D35)</f>
        <v>11180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11180</v>
      </c>
      <c r="E30" s="20">
        <f t="shared" si="0"/>
        <v>10880.375999999998</v>
      </c>
      <c r="F30" s="21">
        <v>35</v>
      </c>
      <c r="G30" s="22">
        <v>8.3000000000000007</v>
      </c>
      <c r="H30" s="22">
        <v>8.4499999999999993</v>
      </c>
      <c r="I30" s="20">
        <v>9770</v>
      </c>
      <c r="J30" s="20">
        <f t="shared" si="1"/>
        <v>9508.1639999999989</v>
      </c>
      <c r="K30" s="21">
        <v>67</v>
      </c>
      <c r="L30" s="22">
        <v>16.3</v>
      </c>
      <c r="M30" s="22">
        <v>16.45</v>
      </c>
      <c r="N30" s="20">
        <v>12210</v>
      </c>
      <c r="O30" s="20">
        <f t="shared" si="2"/>
        <v>11882.771999999999</v>
      </c>
      <c r="Q30" s="23">
        <v>2</v>
      </c>
      <c r="R30" s="19">
        <v>2.15</v>
      </c>
      <c r="S30" s="54">
        <f>AVERAGE(D36:D39)</f>
        <v>11180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11180</v>
      </c>
      <c r="E31" s="20">
        <f t="shared" si="0"/>
        <v>10880.375999999998</v>
      </c>
      <c r="F31" s="21">
        <v>36</v>
      </c>
      <c r="G31" s="22">
        <v>8.4499999999999993</v>
      </c>
      <c r="H31" s="22">
        <v>9</v>
      </c>
      <c r="I31" s="20">
        <v>9770</v>
      </c>
      <c r="J31" s="20">
        <f t="shared" si="1"/>
        <v>9508.1639999999989</v>
      </c>
      <c r="K31" s="21">
        <v>68</v>
      </c>
      <c r="L31" s="22">
        <v>16.45</v>
      </c>
      <c r="M31" s="22">
        <v>17</v>
      </c>
      <c r="N31" s="20">
        <v>12210</v>
      </c>
      <c r="O31" s="20">
        <f t="shared" si="2"/>
        <v>11882.771999999999</v>
      </c>
      <c r="Q31" s="23">
        <v>3</v>
      </c>
      <c r="R31" s="25">
        <v>3.15</v>
      </c>
      <c r="S31" s="54">
        <f>AVERAGE(D40:D43)</f>
        <v>11180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11180</v>
      </c>
      <c r="E32" s="20">
        <f t="shared" si="0"/>
        <v>10880.375999999998</v>
      </c>
      <c r="F32" s="21">
        <v>37</v>
      </c>
      <c r="G32" s="22">
        <v>9</v>
      </c>
      <c r="H32" s="22">
        <v>9.15</v>
      </c>
      <c r="I32" s="20">
        <v>9770</v>
      </c>
      <c r="J32" s="20">
        <f t="shared" si="1"/>
        <v>9508.1639999999989</v>
      </c>
      <c r="K32" s="21">
        <v>69</v>
      </c>
      <c r="L32" s="22">
        <v>17</v>
      </c>
      <c r="M32" s="22">
        <v>17.149999999999999</v>
      </c>
      <c r="N32" s="20">
        <v>12210</v>
      </c>
      <c r="O32" s="20">
        <f t="shared" si="2"/>
        <v>11882.771999999999</v>
      </c>
      <c r="Q32" s="23">
        <v>4</v>
      </c>
      <c r="R32" s="25">
        <v>4.1500000000000004</v>
      </c>
      <c r="S32" s="54">
        <f>AVERAGE(D44:D47)</f>
        <v>11180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11180</v>
      </c>
      <c r="E33" s="20">
        <f t="shared" si="0"/>
        <v>10880.375999999998</v>
      </c>
      <c r="F33" s="21">
        <v>38</v>
      </c>
      <c r="G33" s="22">
        <v>9.15</v>
      </c>
      <c r="H33" s="22">
        <v>9.3000000000000007</v>
      </c>
      <c r="I33" s="20">
        <v>9770</v>
      </c>
      <c r="J33" s="20">
        <f t="shared" si="1"/>
        <v>9508.1639999999989</v>
      </c>
      <c r="K33" s="21">
        <v>70</v>
      </c>
      <c r="L33" s="22">
        <v>17.149999999999999</v>
      </c>
      <c r="M33" s="22">
        <v>17.3</v>
      </c>
      <c r="N33" s="20">
        <v>12210</v>
      </c>
      <c r="O33" s="20">
        <f t="shared" si="2"/>
        <v>11882.771999999999</v>
      </c>
      <c r="Q33" s="22">
        <v>5</v>
      </c>
      <c r="R33" s="25">
        <v>5.15</v>
      </c>
      <c r="S33" s="54">
        <f>AVERAGE(D48:D51)</f>
        <v>11180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11180</v>
      </c>
      <c r="E34" s="20">
        <f t="shared" si="0"/>
        <v>10880.375999999998</v>
      </c>
      <c r="F34" s="21">
        <v>39</v>
      </c>
      <c r="G34" s="22">
        <v>9.3000000000000007</v>
      </c>
      <c r="H34" s="22">
        <v>9.4499999999999993</v>
      </c>
      <c r="I34" s="20">
        <v>9770</v>
      </c>
      <c r="J34" s="20">
        <f t="shared" si="1"/>
        <v>9508.1639999999989</v>
      </c>
      <c r="K34" s="21">
        <v>71</v>
      </c>
      <c r="L34" s="22">
        <v>17.3</v>
      </c>
      <c r="M34" s="22">
        <v>17.45</v>
      </c>
      <c r="N34" s="20">
        <v>12210</v>
      </c>
      <c r="O34" s="20">
        <f t="shared" si="2"/>
        <v>11882.771999999999</v>
      </c>
      <c r="Q34" s="22">
        <v>6</v>
      </c>
      <c r="R34" s="25">
        <v>6.15</v>
      </c>
      <c r="S34" s="54">
        <f>AVERAGE(D52:D55)</f>
        <v>9770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11180</v>
      </c>
      <c r="E35" s="20">
        <f t="shared" si="0"/>
        <v>10880.375999999998</v>
      </c>
      <c r="F35" s="21">
        <v>40</v>
      </c>
      <c r="G35" s="22">
        <v>9.4499999999999993</v>
      </c>
      <c r="H35" s="22">
        <v>10</v>
      </c>
      <c r="I35" s="20">
        <v>9770</v>
      </c>
      <c r="J35" s="20">
        <f t="shared" si="1"/>
        <v>9508.1639999999989</v>
      </c>
      <c r="K35" s="21">
        <v>72</v>
      </c>
      <c r="L35" s="24">
        <v>17.45</v>
      </c>
      <c r="M35" s="22">
        <v>18</v>
      </c>
      <c r="N35" s="20">
        <v>12210</v>
      </c>
      <c r="O35" s="20">
        <f t="shared" si="2"/>
        <v>11882.771999999999</v>
      </c>
      <c r="Q35" s="22">
        <v>7</v>
      </c>
      <c r="R35" s="25">
        <v>7.15</v>
      </c>
      <c r="S35" s="54">
        <f>AVERAGE(D56:D59)</f>
        <v>9770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11180</v>
      </c>
      <c r="E36" s="20">
        <f t="shared" si="0"/>
        <v>10880.375999999998</v>
      </c>
      <c r="F36" s="21">
        <v>41</v>
      </c>
      <c r="G36" s="22">
        <v>10</v>
      </c>
      <c r="H36" s="24">
        <v>10.15</v>
      </c>
      <c r="I36" s="20">
        <v>9770</v>
      </c>
      <c r="J36" s="20">
        <f t="shared" si="1"/>
        <v>9508.1639999999989</v>
      </c>
      <c r="K36" s="21">
        <v>73</v>
      </c>
      <c r="L36" s="24">
        <v>18</v>
      </c>
      <c r="M36" s="22">
        <v>18.149999999999999</v>
      </c>
      <c r="N36" s="20">
        <v>11180</v>
      </c>
      <c r="O36" s="20">
        <f t="shared" si="2"/>
        <v>10880.375999999998</v>
      </c>
      <c r="Q36" s="22">
        <v>8</v>
      </c>
      <c r="R36" s="22">
        <v>8.15</v>
      </c>
      <c r="S36" s="54">
        <f>AVERAGE(I28:I31)</f>
        <v>9770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11180</v>
      </c>
      <c r="E37" s="20">
        <f t="shared" si="0"/>
        <v>10880.375999999998</v>
      </c>
      <c r="F37" s="21">
        <v>42</v>
      </c>
      <c r="G37" s="22">
        <v>10.15</v>
      </c>
      <c r="H37" s="24">
        <v>10.3</v>
      </c>
      <c r="I37" s="20">
        <v>9770</v>
      </c>
      <c r="J37" s="20">
        <f t="shared" si="1"/>
        <v>9508.1639999999989</v>
      </c>
      <c r="K37" s="21">
        <v>74</v>
      </c>
      <c r="L37" s="24">
        <v>18.149999999999999</v>
      </c>
      <c r="M37" s="22">
        <v>18.3</v>
      </c>
      <c r="N37" s="20">
        <v>11180</v>
      </c>
      <c r="O37" s="20">
        <f t="shared" si="2"/>
        <v>10880.375999999998</v>
      </c>
      <c r="Q37" s="22">
        <v>9</v>
      </c>
      <c r="R37" s="22">
        <v>9.15</v>
      </c>
      <c r="S37" s="54">
        <f>AVERAGE(I32:I35)</f>
        <v>9770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11180</v>
      </c>
      <c r="E38" s="20">
        <f t="shared" si="0"/>
        <v>10880.375999999998</v>
      </c>
      <c r="F38" s="21">
        <v>43</v>
      </c>
      <c r="G38" s="22">
        <v>10.3</v>
      </c>
      <c r="H38" s="24">
        <v>10.45</v>
      </c>
      <c r="I38" s="20">
        <v>9770</v>
      </c>
      <c r="J38" s="20">
        <f t="shared" si="1"/>
        <v>9508.1639999999989</v>
      </c>
      <c r="K38" s="21">
        <v>75</v>
      </c>
      <c r="L38" s="24">
        <v>18.3</v>
      </c>
      <c r="M38" s="22">
        <v>18.45</v>
      </c>
      <c r="N38" s="20">
        <v>11180</v>
      </c>
      <c r="O38" s="20">
        <f t="shared" si="2"/>
        <v>10880.375999999998</v>
      </c>
      <c r="Q38" s="22">
        <v>10</v>
      </c>
      <c r="R38" s="24">
        <v>10.15</v>
      </c>
      <c r="S38" s="54">
        <f>AVERAGE(I36:I39)</f>
        <v>9770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11180</v>
      </c>
      <c r="E39" s="20">
        <f t="shared" si="0"/>
        <v>10880.375999999998</v>
      </c>
      <c r="F39" s="21">
        <v>44</v>
      </c>
      <c r="G39" s="22">
        <v>10.45</v>
      </c>
      <c r="H39" s="24">
        <v>11</v>
      </c>
      <c r="I39" s="20">
        <v>9770</v>
      </c>
      <c r="J39" s="20">
        <f t="shared" si="1"/>
        <v>9508.1639999999989</v>
      </c>
      <c r="K39" s="21">
        <v>76</v>
      </c>
      <c r="L39" s="24">
        <v>18.45</v>
      </c>
      <c r="M39" s="22">
        <v>19</v>
      </c>
      <c r="N39" s="20">
        <v>11180</v>
      </c>
      <c r="O39" s="20">
        <f t="shared" si="2"/>
        <v>10880.375999999998</v>
      </c>
      <c r="Q39" s="22">
        <v>11</v>
      </c>
      <c r="R39" s="24">
        <v>11.15</v>
      </c>
      <c r="S39" s="54">
        <f>AVERAGE(I40:I43)</f>
        <v>9770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11180</v>
      </c>
      <c r="E40" s="20">
        <f t="shared" si="0"/>
        <v>10880.375999999998</v>
      </c>
      <c r="F40" s="21">
        <v>45</v>
      </c>
      <c r="G40" s="22">
        <v>11</v>
      </c>
      <c r="H40" s="24">
        <v>11.15</v>
      </c>
      <c r="I40" s="20">
        <v>9770</v>
      </c>
      <c r="J40" s="20">
        <f t="shared" si="1"/>
        <v>9508.1639999999989</v>
      </c>
      <c r="K40" s="21">
        <v>77</v>
      </c>
      <c r="L40" s="24">
        <v>19</v>
      </c>
      <c r="M40" s="22">
        <v>19.149999999999999</v>
      </c>
      <c r="N40" s="20">
        <v>11180</v>
      </c>
      <c r="O40" s="20">
        <f t="shared" si="2"/>
        <v>10880.375999999998</v>
      </c>
      <c r="Q40" s="22">
        <v>12</v>
      </c>
      <c r="R40" s="24">
        <v>12.15</v>
      </c>
      <c r="S40" s="54">
        <f>AVERAGE(I44:I47)</f>
        <v>9770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11180</v>
      </c>
      <c r="E41" s="20">
        <f t="shared" si="0"/>
        <v>10880.375999999998</v>
      </c>
      <c r="F41" s="21">
        <v>46</v>
      </c>
      <c r="G41" s="22">
        <v>11.15</v>
      </c>
      <c r="H41" s="24">
        <v>11.3</v>
      </c>
      <c r="I41" s="20">
        <v>9770</v>
      </c>
      <c r="J41" s="20">
        <f t="shared" si="1"/>
        <v>9508.1639999999989</v>
      </c>
      <c r="K41" s="21">
        <v>78</v>
      </c>
      <c r="L41" s="24">
        <v>19.149999999999999</v>
      </c>
      <c r="M41" s="22">
        <v>19.3</v>
      </c>
      <c r="N41" s="20">
        <v>11180</v>
      </c>
      <c r="O41" s="20">
        <f t="shared" si="2"/>
        <v>10880.375999999998</v>
      </c>
      <c r="Q41" s="22">
        <v>13</v>
      </c>
      <c r="R41" s="24">
        <v>13.15</v>
      </c>
      <c r="S41" s="54">
        <f>AVERAGE(I48:I51)</f>
        <v>9770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11180</v>
      </c>
      <c r="E42" s="20">
        <f t="shared" si="0"/>
        <v>10880.375999999998</v>
      </c>
      <c r="F42" s="21">
        <v>47</v>
      </c>
      <c r="G42" s="22">
        <v>11.3</v>
      </c>
      <c r="H42" s="24">
        <v>11.45</v>
      </c>
      <c r="I42" s="20">
        <v>9770</v>
      </c>
      <c r="J42" s="20">
        <f t="shared" si="1"/>
        <v>9508.1639999999989</v>
      </c>
      <c r="K42" s="21">
        <v>79</v>
      </c>
      <c r="L42" s="24">
        <v>19.3</v>
      </c>
      <c r="M42" s="22">
        <v>19.45</v>
      </c>
      <c r="N42" s="20">
        <v>11180</v>
      </c>
      <c r="O42" s="20">
        <f t="shared" si="2"/>
        <v>10880.375999999998</v>
      </c>
      <c r="Q42" s="22">
        <v>14</v>
      </c>
      <c r="R42" s="24">
        <v>14.15</v>
      </c>
      <c r="S42" s="54">
        <f>AVERAGE(I52:I55)</f>
        <v>9770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11180</v>
      </c>
      <c r="E43" s="20">
        <f t="shared" si="0"/>
        <v>10880.375999999998</v>
      </c>
      <c r="F43" s="21">
        <v>48</v>
      </c>
      <c r="G43" s="22">
        <v>11.45</v>
      </c>
      <c r="H43" s="24">
        <v>12</v>
      </c>
      <c r="I43" s="20">
        <v>9770</v>
      </c>
      <c r="J43" s="20">
        <f t="shared" si="1"/>
        <v>9508.1639999999989</v>
      </c>
      <c r="K43" s="21">
        <v>80</v>
      </c>
      <c r="L43" s="24">
        <v>19.45</v>
      </c>
      <c r="M43" s="22">
        <v>20</v>
      </c>
      <c r="N43" s="20">
        <v>11180</v>
      </c>
      <c r="O43" s="20">
        <f t="shared" si="2"/>
        <v>10880.375999999998</v>
      </c>
      <c r="Q43" s="22">
        <v>15</v>
      </c>
      <c r="R43" s="22">
        <v>15.15</v>
      </c>
      <c r="S43" s="54">
        <f>AVERAGE(I56:I59)</f>
        <v>12710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11180</v>
      </c>
      <c r="E44" s="20">
        <f t="shared" si="0"/>
        <v>10880.375999999998</v>
      </c>
      <c r="F44" s="21">
        <v>49</v>
      </c>
      <c r="G44" s="22">
        <v>12</v>
      </c>
      <c r="H44" s="24">
        <v>12.15</v>
      </c>
      <c r="I44" s="20">
        <v>9770</v>
      </c>
      <c r="J44" s="20">
        <f t="shared" si="1"/>
        <v>9508.1639999999989</v>
      </c>
      <c r="K44" s="21">
        <v>81</v>
      </c>
      <c r="L44" s="24">
        <v>20</v>
      </c>
      <c r="M44" s="22">
        <v>20.149999999999999</v>
      </c>
      <c r="N44" s="20">
        <v>11180</v>
      </c>
      <c r="O44" s="20">
        <f t="shared" si="2"/>
        <v>10880.375999999998</v>
      </c>
      <c r="Q44" s="22">
        <v>16</v>
      </c>
      <c r="R44" s="22">
        <v>16.149999999999999</v>
      </c>
      <c r="S44" s="54">
        <f>AVERAGE(N28:N31)</f>
        <v>12210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11180</v>
      </c>
      <c r="E45" s="20">
        <f t="shared" si="0"/>
        <v>10880.375999999998</v>
      </c>
      <c r="F45" s="21">
        <v>50</v>
      </c>
      <c r="G45" s="22">
        <v>12.15</v>
      </c>
      <c r="H45" s="24">
        <v>12.3</v>
      </c>
      <c r="I45" s="20">
        <v>9770</v>
      </c>
      <c r="J45" s="20">
        <f t="shared" si="1"/>
        <v>9508.1639999999989</v>
      </c>
      <c r="K45" s="21">
        <v>82</v>
      </c>
      <c r="L45" s="24">
        <v>20.149999999999999</v>
      </c>
      <c r="M45" s="22">
        <v>20.3</v>
      </c>
      <c r="N45" s="20">
        <v>11180</v>
      </c>
      <c r="O45" s="20">
        <f t="shared" si="2"/>
        <v>10880.375999999998</v>
      </c>
      <c r="Q45" s="22">
        <v>17</v>
      </c>
      <c r="R45" s="22">
        <v>17.149999999999999</v>
      </c>
      <c r="S45" s="54">
        <f>AVERAGE(N32:N35)</f>
        <v>12210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11180</v>
      </c>
      <c r="E46" s="20">
        <f t="shared" si="0"/>
        <v>10880.375999999998</v>
      </c>
      <c r="F46" s="21">
        <v>51</v>
      </c>
      <c r="G46" s="22">
        <v>12.3</v>
      </c>
      <c r="H46" s="24">
        <v>12.45</v>
      </c>
      <c r="I46" s="20">
        <v>9770</v>
      </c>
      <c r="J46" s="20">
        <f t="shared" si="1"/>
        <v>9508.1639999999989</v>
      </c>
      <c r="K46" s="21">
        <v>83</v>
      </c>
      <c r="L46" s="24">
        <v>20.3</v>
      </c>
      <c r="M46" s="22">
        <v>20.45</v>
      </c>
      <c r="N46" s="20">
        <v>11180</v>
      </c>
      <c r="O46" s="20">
        <f t="shared" si="2"/>
        <v>10880.375999999998</v>
      </c>
      <c r="Q46" s="24">
        <v>18</v>
      </c>
      <c r="R46" s="22">
        <v>18.149999999999999</v>
      </c>
      <c r="S46" s="54">
        <f>AVERAGE(N36:N39)</f>
        <v>11180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11180</v>
      </c>
      <c r="E47" s="20">
        <f t="shared" si="0"/>
        <v>10880.375999999998</v>
      </c>
      <c r="F47" s="21">
        <v>52</v>
      </c>
      <c r="G47" s="22">
        <v>12.45</v>
      </c>
      <c r="H47" s="24">
        <v>13</v>
      </c>
      <c r="I47" s="20">
        <v>9770</v>
      </c>
      <c r="J47" s="20">
        <f t="shared" si="1"/>
        <v>9508.1639999999989</v>
      </c>
      <c r="K47" s="21">
        <v>84</v>
      </c>
      <c r="L47" s="24">
        <v>20.45</v>
      </c>
      <c r="M47" s="22">
        <v>21</v>
      </c>
      <c r="N47" s="20">
        <v>11180</v>
      </c>
      <c r="O47" s="20">
        <f t="shared" si="2"/>
        <v>10880.375999999998</v>
      </c>
      <c r="Q47" s="24">
        <v>19</v>
      </c>
      <c r="R47" s="22">
        <v>19.149999999999999</v>
      </c>
      <c r="S47" s="54">
        <f>AVERAGE(N40:N43)</f>
        <v>11180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11180</v>
      </c>
      <c r="E48" s="20">
        <f t="shared" si="0"/>
        <v>10880.375999999998</v>
      </c>
      <c r="F48" s="21">
        <v>53</v>
      </c>
      <c r="G48" s="22">
        <v>13</v>
      </c>
      <c r="H48" s="24">
        <v>13.15</v>
      </c>
      <c r="I48" s="20">
        <v>9770</v>
      </c>
      <c r="J48" s="20">
        <f t="shared" si="1"/>
        <v>9508.1639999999989</v>
      </c>
      <c r="K48" s="21">
        <v>85</v>
      </c>
      <c r="L48" s="24">
        <v>21</v>
      </c>
      <c r="M48" s="22">
        <v>21.15</v>
      </c>
      <c r="N48" s="20">
        <v>11180</v>
      </c>
      <c r="O48" s="20">
        <f t="shared" si="2"/>
        <v>10880.375999999998</v>
      </c>
      <c r="Q48" s="24">
        <v>20</v>
      </c>
      <c r="R48" s="22">
        <v>20.149999999999999</v>
      </c>
      <c r="S48" s="54">
        <f>AVERAGE(N44:N47)</f>
        <v>11180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11180</v>
      </c>
      <c r="E49" s="20">
        <f t="shared" si="0"/>
        <v>10880.375999999998</v>
      </c>
      <c r="F49" s="21">
        <v>54</v>
      </c>
      <c r="G49" s="22">
        <v>13.15</v>
      </c>
      <c r="H49" s="24">
        <v>13.3</v>
      </c>
      <c r="I49" s="20">
        <v>9770</v>
      </c>
      <c r="J49" s="20">
        <f t="shared" si="1"/>
        <v>9508.1639999999989</v>
      </c>
      <c r="K49" s="21">
        <v>86</v>
      </c>
      <c r="L49" s="24">
        <v>21.15</v>
      </c>
      <c r="M49" s="22">
        <v>21.3</v>
      </c>
      <c r="N49" s="20">
        <v>11180</v>
      </c>
      <c r="O49" s="20">
        <f t="shared" si="2"/>
        <v>10880.375999999998</v>
      </c>
      <c r="Q49" s="24">
        <v>21</v>
      </c>
      <c r="R49" s="22">
        <v>21.15</v>
      </c>
      <c r="S49" s="54">
        <f>AVERAGE(N48:N51)</f>
        <v>11180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11180</v>
      </c>
      <c r="E50" s="20">
        <f t="shared" si="0"/>
        <v>10880.375999999998</v>
      </c>
      <c r="F50" s="21">
        <v>55</v>
      </c>
      <c r="G50" s="22">
        <v>13.3</v>
      </c>
      <c r="H50" s="24">
        <v>13.45</v>
      </c>
      <c r="I50" s="20">
        <v>9770</v>
      </c>
      <c r="J50" s="20">
        <f t="shared" si="1"/>
        <v>9508.1639999999989</v>
      </c>
      <c r="K50" s="21">
        <v>87</v>
      </c>
      <c r="L50" s="24">
        <v>21.3</v>
      </c>
      <c r="M50" s="22">
        <v>21.45</v>
      </c>
      <c r="N50" s="20">
        <v>11180</v>
      </c>
      <c r="O50" s="20">
        <f t="shared" si="2"/>
        <v>10880.375999999998</v>
      </c>
      <c r="Q50" s="24">
        <v>22</v>
      </c>
      <c r="R50" s="22">
        <v>22.15</v>
      </c>
      <c r="S50" s="54">
        <f>AVERAGE(N52:N55)</f>
        <v>11180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11180</v>
      </c>
      <c r="E51" s="20">
        <f t="shared" si="0"/>
        <v>10880.375999999998</v>
      </c>
      <c r="F51" s="21">
        <v>56</v>
      </c>
      <c r="G51" s="22">
        <v>13.45</v>
      </c>
      <c r="H51" s="24">
        <v>14</v>
      </c>
      <c r="I51" s="20">
        <v>9770</v>
      </c>
      <c r="J51" s="20">
        <f t="shared" si="1"/>
        <v>9508.1639999999989</v>
      </c>
      <c r="K51" s="21">
        <v>88</v>
      </c>
      <c r="L51" s="24">
        <v>21.45</v>
      </c>
      <c r="M51" s="22">
        <v>22</v>
      </c>
      <c r="N51" s="20">
        <v>11180</v>
      </c>
      <c r="O51" s="20">
        <f t="shared" si="2"/>
        <v>10880.375999999998</v>
      </c>
      <c r="Q51" s="24">
        <v>23</v>
      </c>
      <c r="R51" s="22">
        <v>23.15</v>
      </c>
      <c r="S51" s="54">
        <f>AVERAGE(N56:N59)</f>
        <v>11180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9770</v>
      </c>
      <c r="E52" s="20">
        <f t="shared" si="0"/>
        <v>9508.1639999999989</v>
      </c>
      <c r="F52" s="21">
        <v>57</v>
      </c>
      <c r="G52" s="22">
        <v>14</v>
      </c>
      <c r="H52" s="24">
        <v>14.15</v>
      </c>
      <c r="I52" s="20">
        <v>9770</v>
      </c>
      <c r="J52" s="20">
        <f t="shared" si="1"/>
        <v>9508.1639999999989</v>
      </c>
      <c r="K52" s="21">
        <v>89</v>
      </c>
      <c r="L52" s="24">
        <v>22</v>
      </c>
      <c r="M52" s="22">
        <v>22.15</v>
      </c>
      <c r="N52" s="20">
        <v>11180</v>
      </c>
      <c r="O52" s="20">
        <f t="shared" si="2"/>
        <v>10880.375999999998</v>
      </c>
      <c r="Q52" s="53" t="s">
        <v>197</v>
      </c>
      <c r="S52" s="54">
        <f>AVERAGE(S28:S51)</f>
        <v>10800.833333333334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9770</v>
      </c>
      <c r="E53" s="20">
        <f t="shared" si="0"/>
        <v>9508.1639999999989</v>
      </c>
      <c r="F53" s="21">
        <v>58</v>
      </c>
      <c r="G53" s="22">
        <v>14.15</v>
      </c>
      <c r="H53" s="24">
        <v>14.3</v>
      </c>
      <c r="I53" s="20">
        <v>9770</v>
      </c>
      <c r="J53" s="20">
        <f t="shared" si="1"/>
        <v>9508.1639999999989</v>
      </c>
      <c r="K53" s="21">
        <v>90</v>
      </c>
      <c r="L53" s="24">
        <v>22.15</v>
      </c>
      <c r="M53" s="22">
        <v>22.3</v>
      </c>
      <c r="N53" s="20">
        <v>11180</v>
      </c>
      <c r="O53" s="20">
        <f t="shared" si="2"/>
        <v>10880.375999999998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9770</v>
      </c>
      <c r="E54" s="20">
        <f t="shared" si="0"/>
        <v>9508.1639999999989</v>
      </c>
      <c r="F54" s="21">
        <v>59</v>
      </c>
      <c r="G54" s="22">
        <v>14.3</v>
      </c>
      <c r="H54" s="24">
        <v>14.45</v>
      </c>
      <c r="I54" s="20">
        <v>9770</v>
      </c>
      <c r="J54" s="20">
        <f t="shared" si="1"/>
        <v>9508.1639999999989</v>
      </c>
      <c r="K54" s="21">
        <v>91</v>
      </c>
      <c r="L54" s="24">
        <v>22.3</v>
      </c>
      <c r="M54" s="22">
        <v>22.45</v>
      </c>
      <c r="N54" s="20">
        <v>11180</v>
      </c>
      <c r="O54" s="20">
        <f t="shared" si="2"/>
        <v>10880.375999999998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9770</v>
      </c>
      <c r="E55" s="20">
        <f t="shared" si="0"/>
        <v>9508.1639999999989</v>
      </c>
      <c r="F55" s="21">
        <v>60</v>
      </c>
      <c r="G55" s="22">
        <v>14.45</v>
      </c>
      <c r="H55" s="22">
        <v>15</v>
      </c>
      <c r="I55" s="20">
        <v>9770</v>
      </c>
      <c r="J55" s="20">
        <f t="shared" si="1"/>
        <v>9508.1639999999989</v>
      </c>
      <c r="K55" s="21">
        <v>92</v>
      </c>
      <c r="L55" s="24">
        <v>22.45</v>
      </c>
      <c r="M55" s="22">
        <v>23</v>
      </c>
      <c r="N55" s="20">
        <v>11180</v>
      </c>
      <c r="O55" s="20">
        <f t="shared" si="2"/>
        <v>10880.375999999998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9770</v>
      </c>
      <c r="E56" s="20">
        <f t="shared" si="0"/>
        <v>9508.1639999999989</v>
      </c>
      <c r="F56" s="21">
        <v>61</v>
      </c>
      <c r="G56" s="22">
        <v>15</v>
      </c>
      <c r="H56" s="22">
        <v>15.15</v>
      </c>
      <c r="I56" s="20">
        <v>12710</v>
      </c>
      <c r="J56" s="20">
        <f t="shared" si="1"/>
        <v>12369.371999999999</v>
      </c>
      <c r="K56" s="21">
        <v>93</v>
      </c>
      <c r="L56" s="24">
        <v>23</v>
      </c>
      <c r="M56" s="22">
        <v>23.15</v>
      </c>
      <c r="N56" s="20">
        <v>11180</v>
      </c>
      <c r="O56" s="20">
        <f t="shared" si="2"/>
        <v>10880.375999999998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9770</v>
      </c>
      <c r="E57" s="20">
        <f t="shared" si="0"/>
        <v>9508.1639999999989</v>
      </c>
      <c r="F57" s="21">
        <v>62</v>
      </c>
      <c r="G57" s="22">
        <v>15.15</v>
      </c>
      <c r="H57" s="22">
        <v>15.3</v>
      </c>
      <c r="I57" s="20">
        <v>12710</v>
      </c>
      <c r="J57" s="20">
        <f t="shared" si="1"/>
        <v>12369.371999999999</v>
      </c>
      <c r="K57" s="21">
        <v>94</v>
      </c>
      <c r="L57" s="22">
        <v>23.15</v>
      </c>
      <c r="M57" s="22">
        <v>23.3</v>
      </c>
      <c r="N57" s="20">
        <v>11180</v>
      </c>
      <c r="O57" s="20">
        <f t="shared" si="2"/>
        <v>10880.375999999998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9770</v>
      </c>
      <c r="E58" s="20">
        <f t="shared" si="0"/>
        <v>9508.1639999999989</v>
      </c>
      <c r="F58" s="21">
        <v>63</v>
      </c>
      <c r="G58" s="22">
        <v>15.3</v>
      </c>
      <c r="H58" s="22">
        <v>15.45</v>
      </c>
      <c r="I58" s="20">
        <v>12710</v>
      </c>
      <c r="J58" s="20">
        <f t="shared" si="1"/>
        <v>12369.371999999999</v>
      </c>
      <c r="K58" s="21">
        <v>95</v>
      </c>
      <c r="L58" s="22">
        <v>23.3</v>
      </c>
      <c r="M58" s="22">
        <v>23.45</v>
      </c>
      <c r="N58" s="20">
        <v>11180</v>
      </c>
      <c r="O58" s="20">
        <f t="shared" si="2"/>
        <v>10880.375999999998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9770</v>
      </c>
      <c r="E59" s="20">
        <f t="shared" si="0"/>
        <v>9508.1639999999989</v>
      </c>
      <c r="F59" s="21">
        <v>64</v>
      </c>
      <c r="G59" s="22">
        <v>15.45</v>
      </c>
      <c r="H59" s="22">
        <v>16</v>
      </c>
      <c r="I59" s="20">
        <v>12710</v>
      </c>
      <c r="J59" s="20">
        <f t="shared" si="1"/>
        <v>12369.371999999999</v>
      </c>
      <c r="K59" s="26">
        <v>96</v>
      </c>
      <c r="L59" s="22">
        <v>23.45</v>
      </c>
      <c r="M59" s="27">
        <v>24</v>
      </c>
      <c r="N59" s="20">
        <v>11180</v>
      </c>
      <c r="O59" s="20">
        <f t="shared" si="2"/>
        <v>10880.375999999998</v>
      </c>
    </row>
    <row r="60" spans="1:19" ht="12.75" customHeight="1">
      <c r="A60" s="28"/>
      <c r="B60" s="29"/>
      <c r="C60" s="30"/>
      <c r="D60" s="31">
        <f>SUM(D28:D59)</f>
        <v>346480</v>
      </c>
      <c r="E60" s="32">
        <f>SUM(E28:E59)</f>
        <v>337194.33599999984</v>
      </c>
      <c r="F60" s="33"/>
      <c r="G60" s="34"/>
      <c r="H60" s="34"/>
      <c r="I60" s="32">
        <f>SUM(I28:I59)</f>
        <v>324400</v>
      </c>
      <c r="J60" s="31">
        <f>SUM(J28:J59)</f>
        <v>315706.07999999978</v>
      </c>
      <c r="K60" s="33"/>
      <c r="L60" s="34"/>
      <c r="M60" s="34"/>
      <c r="N60" s="31">
        <f>SUM(N28:N59)</f>
        <v>366000</v>
      </c>
      <c r="O60" s="32">
        <f>SUM(O28:O59)</f>
        <v>356191.19999999978</v>
      </c>
      <c r="P60" s="12"/>
      <c r="Q60" s="35"/>
      <c r="R60" s="12"/>
    </row>
    <row r="64" spans="1:19" ht="12.75" customHeight="1">
      <c r="A64" t="s">
        <v>55</v>
      </c>
      <c r="B64">
        <f>SUM(D60,I60,N60)/(4000*1000)</f>
        <v>0.25922000000000001</v>
      </c>
      <c r="C64">
        <f>ROUNDDOWN(SUM(E60,J60,O60)/(4000*1000),4)</f>
        <v>0.25219999999999998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57</v>
      </c>
      <c r="N12" s="2" t="s">
        <v>58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59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10580</v>
      </c>
      <c r="E28" s="20">
        <f t="shared" ref="E28:E59" si="0">D28*(100-2.68)/100</f>
        <v>10296.456</v>
      </c>
      <c r="F28" s="21">
        <v>33</v>
      </c>
      <c r="G28" s="22">
        <v>8</v>
      </c>
      <c r="H28" s="22">
        <v>8.15</v>
      </c>
      <c r="I28" s="20">
        <v>11610</v>
      </c>
      <c r="J28" s="20">
        <f t="shared" ref="J28:J59" si="1">I28*(100-2.68)/100</f>
        <v>11298.851999999999</v>
      </c>
      <c r="K28" s="21">
        <v>65</v>
      </c>
      <c r="L28" s="22">
        <v>16</v>
      </c>
      <c r="M28" s="22">
        <v>16.149999999999999</v>
      </c>
      <c r="N28" s="20">
        <v>11610</v>
      </c>
      <c r="O28" s="20">
        <f t="shared" ref="O28:O59" si="2">N28*(100-2.68)/100</f>
        <v>11298.851999999999</v>
      </c>
      <c r="Q28" s="18">
        <v>0</v>
      </c>
      <c r="R28" s="19">
        <v>0.15</v>
      </c>
      <c r="S28" s="54">
        <f>AVERAGE(D28:D31)</f>
        <v>10580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10580</v>
      </c>
      <c r="E29" s="20">
        <f t="shared" si="0"/>
        <v>10296.456</v>
      </c>
      <c r="F29" s="21">
        <v>34</v>
      </c>
      <c r="G29" s="22">
        <v>8.15</v>
      </c>
      <c r="H29" s="22">
        <v>8.3000000000000007</v>
      </c>
      <c r="I29" s="20">
        <v>11610</v>
      </c>
      <c r="J29" s="20">
        <f t="shared" si="1"/>
        <v>11298.851999999999</v>
      </c>
      <c r="K29" s="21">
        <v>66</v>
      </c>
      <c r="L29" s="22">
        <v>16.149999999999999</v>
      </c>
      <c r="M29" s="22">
        <v>16.3</v>
      </c>
      <c r="N29" s="20">
        <v>11610</v>
      </c>
      <c r="O29" s="20">
        <f t="shared" si="2"/>
        <v>11298.851999999999</v>
      </c>
      <c r="Q29" s="22">
        <v>1</v>
      </c>
      <c r="R29" s="19">
        <v>1.1499999999999999</v>
      </c>
      <c r="S29" s="54">
        <f>AVERAGE(D32:D35)</f>
        <v>10580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10580</v>
      </c>
      <c r="E30" s="20">
        <f t="shared" si="0"/>
        <v>10296.456</v>
      </c>
      <c r="F30" s="21">
        <v>35</v>
      </c>
      <c r="G30" s="22">
        <v>8.3000000000000007</v>
      </c>
      <c r="H30" s="22">
        <v>8.4499999999999993</v>
      </c>
      <c r="I30" s="20">
        <v>11610</v>
      </c>
      <c r="J30" s="20">
        <f t="shared" si="1"/>
        <v>11298.851999999999</v>
      </c>
      <c r="K30" s="21">
        <v>67</v>
      </c>
      <c r="L30" s="22">
        <v>16.3</v>
      </c>
      <c r="M30" s="22">
        <v>16.45</v>
      </c>
      <c r="N30" s="20">
        <v>11610</v>
      </c>
      <c r="O30" s="20">
        <f t="shared" si="2"/>
        <v>11298.851999999999</v>
      </c>
      <c r="Q30" s="23">
        <v>2</v>
      </c>
      <c r="R30" s="19">
        <v>2.15</v>
      </c>
      <c r="S30" s="54">
        <f>AVERAGE(D36:D39)</f>
        <v>10580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10580</v>
      </c>
      <c r="E31" s="20">
        <f t="shared" si="0"/>
        <v>10296.456</v>
      </c>
      <c r="F31" s="21">
        <v>36</v>
      </c>
      <c r="G31" s="22">
        <v>8.4499999999999993</v>
      </c>
      <c r="H31" s="22">
        <v>9</v>
      </c>
      <c r="I31" s="20">
        <v>11610</v>
      </c>
      <c r="J31" s="20">
        <f t="shared" si="1"/>
        <v>11298.851999999999</v>
      </c>
      <c r="K31" s="21">
        <v>68</v>
      </c>
      <c r="L31" s="22">
        <v>16.45</v>
      </c>
      <c r="M31" s="22">
        <v>17</v>
      </c>
      <c r="N31" s="20">
        <v>11610</v>
      </c>
      <c r="O31" s="20">
        <f t="shared" si="2"/>
        <v>11298.851999999999</v>
      </c>
      <c r="Q31" s="23">
        <v>3</v>
      </c>
      <c r="R31" s="25">
        <v>3.15</v>
      </c>
      <c r="S31" s="54">
        <f>AVERAGE(D40:D43)</f>
        <v>10580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10580</v>
      </c>
      <c r="E32" s="20">
        <f t="shared" si="0"/>
        <v>10296.456</v>
      </c>
      <c r="F32" s="21">
        <v>37</v>
      </c>
      <c r="G32" s="22">
        <v>9</v>
      </c>
      <c r="H32" s="22">
        <v>9.15</v>
      </c>
      <c r="I32" s="20">
        <v>11610</v>
      </c>
      <c r="J32" s="20">
        <f t="shared" si="1"/>
        <v>11298.851999999999</v>
      </c>
      <c r="K32" s="21">
        <v>69</v>
      </c>
      <c r="L32" s="22">
        <v>17</v>
      </c>
      <c r="M32" s="22">
        <v>17.149999999999999</v>
      </c>
      <c r="N32" s="20">
        <v>11610</v>
      </c>
      <c r="O32" s="20">
        <f t="shared" si="2"/>
        <v>11298.851999999999</v>
      </c>
      <c r="Q32" s="23">
        <v>4</v>
      </c>
      <c r="R32" s="25">
        <v>4.1500000000000004</v>
      </c>
      <c r="S32" s="54">
        <f>AVERAGE(D44:D47)</f>
        <v>10580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10580</v>
      </c>
      <c r="E33" s="20">
        <f t="shared" si="0"/>
        <v>10296.456</v>
      </c>
      <c r="F33" s="21">
        <v>38</v>
      </c>
      <c r="G33" s="22">
        <v>9.15</v>
      </c>
      <c r="H33" s="22">
        <v>9.3000000000000007</v>
      </c>
      <c r="I33" s="20">
        <v>11610</v>
      </c>
      <c r="J33" s="20">
        <f t="shared" si="1"/>
        <v>11298.851999999999</v>
      </c>
      <c r="K33" s="21">
        <v>70</v>
      </c>
      <c r="L33" s="22">
        <v>17.149999999999999</v>
      </c>
      <c r="M33" s="22">
        <v>17.3</v>
      </c>
      <c r="N33" s="20">
        <v>11610</v>
      </c>
      <c r="O33" s="20">
        <f t="shared" si="2"/>
        <v>11298.851999999999</v>
      </c>
      <c r="Q33" s="22">
        <v>5</v>
      </c>
      <c r="R33" s="25">
        <v>5.15</v>
      </c>
      <c r="S33" s="54">
        <f>AVERAGE(D48:D51)</f>
        <v>10580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10580</v>
      </c>
      <c r="E34" s="20">
        <f t="shared" si="0"/>
        <v>10296.456</v>
      </c>
      <c r="F34" s="21">
        <v>39</v>
      </c>
      <c r="G34" s="22">
        <v>9.3000000000000007</v>
      </c>
      <c r="H34" s="22">
        <v>9.4499999999999993</v>
      </c>
      <c r="I34" s="20">
        <v>11610</v>
      </c>
      <c r="J34" s="20">
        <f t="shared" si="1"/>
        <v>11298.851999999999</v>
      </c>
      <c r="K34" s="21">
        <v>71</v>
      </c>
      <c r="L34" s="22">
        <v>17.3</v>
      </c>
      <c r="M34" s="22">
        <v>17.45</v>
      </c>
      <c r="N34" s="20">
        <v>11610</v>
      </c>
      <c r="O34" s="20">
        <f t="shared" si="2"/>
        <v>11298.851999999999</v>
      </c>
      <c r="Q34" s="22">
        <v>6</v>
      </c>
      <c r="R34" s="25">
        <v>6.15</v>
      </c>
      <c r="S34" s="54">
        <f>AVERAGE(D52:D55)</f>
        <v>10580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10580</v>
      </c>
      <c r="E35" s="20">
        <f t="shared" si="0"/>
        <v>10296.456</v>
      </c>
      <c r="F35" s="21">
        <v>40</v>
      </c>
      <c r="G35" s="22">
        <v>9.4499999999999993</v>
      </c>
      <c r="H35" s="22">
        <v>10</v>
      </c>
      <c r="I35" s="20">
        <v>11610</v>
      </c>
      <c r="J35" s="20">
        <f t="shared" si="1"/>
        <v>11298.851999999999</v>
      </c>
      <c r="K35" s="21">
        <v>72</v>
      </c>
      <c r="L35" s="24">
        <v>17.45</v>
      </c>
      <c r="M35" s="22">
        <v>18</v>
      </c>
      <c r="N35" s="20">
        <v>11610</v>
      </c>
      <c r="O35" s="20">
        <f t="shared" si="2"/>
        <v>11298.851999999999</v>
      </c>
      <c r="Q35" s="22">
        <v>7</v>
      </c>
      <c r="R35" s="25">
        <v>7.15</v>
      </c>
      <c r="S35" s="54">
        <f>AVERAGE(D56:D59)</f>
        <v>10580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10580</v>
      </c>
      <c r="E36" s="20">
        <f t="shared" si="0"/>
        <v>10296.456</v>
      </c>
      <c r="F36" s="21">
        <v>41</v>
      </c>
      <c r="G36" s="22">
        <v>10</v>
      </c>
      <c r="H36" s="24">
        <v>10.15</v>
      </c>
      <c r="I36" s="20">
        <v>11610</v>
      </c>
      <c r="J36" s="20">
        <f t="shared" si="1"/>
        <v>11298.851999999999</v>
      </c>
      <c r="K36" s="21">
        <v>73</v>
      </c>
      <c r="L36" s="24">
        <v>18</v>
      </c>
      <c r="M36" s="22">
        <v>18.149999999999999</v>
      </c>
      <c r="N36" s="20">
        <v>10580</v>
      </c>
      <c r="O36" s="20">
        <f t="shared" si="2"/>
        <v>10296.456</v>
      </c>
      <c r="Q36" s="22">
        <v>8</v>
      </c>
      <c r="R36" s="22">
        <v>8.15</v>
      </c>
      <c r="S36" s="54">
        <f>AVERAGE(I28:I31)</f>
        <v>11610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10580</v>
      </c>
      <c r="E37" s="20">
        <f t="shared" si="0"/>
        <v>10296.456</v>
      </c>
      <c r="F37" s="21">
        <v>42</v>
      </c>
      <c r="G37" s="22">
        <v>10.15</v>
      </c>
      <c r="H37" s="24">
        <v>10.3</v>
      </c>
      <c r="I37" s="20">
        <v>11610</v>
      </c>
      <c r="J37" s="20">
        <f t="shared" si="1"/>
        <v>11298.851999999999</v>
      </c>
      <c r="K37" s="21">
        <v>74</v>
      </c>
      <c r="L37" s="24">
        <v>18.149999999999999</v>
      </c>
      <c r="M37" s="22">
        <v>18.3</v>
      </c>
      <c r="N37" s="20">
        <v>10580</v>
      </c>
      <c r="O37" s="20">
        <f t="shared" si="2"/>
        <v>10296.456</v>
      </c>
      <c r="Q37" s="22">
        <v>9</v>
      </c>
      <c r="R37" s="22">
        <v>9.15</v>
      </c>
      <c r="S37" s="54">
        <f>AVERAGE(I32:I35)</f>
        <v>11610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10580</v>
      </c>
      <c r="E38" s="20">
        <f t="shared" si="0"/>
        <v>10296.456</v>
      </c>
      <c r="F38" s="21">
        <v>43</v>
      </c>
      <c r="G38" s="22">
        <v>10.3</v>
      </c>
      <c r="H38" s="24">
        <v>10.45</v>
      </c>
      <c r="I38" s="20">
        <v>11610</v>
      </c>
      <c r="J38" s="20">
        <f t="shared" si="1"/>
        <v>11298.851999999999</v>
      </c>
      <c r="K38" s="21">
        <v>75</v>
      </c>
      <c r="L38" s="24">
        <v>18.3</v>
      </c>
      <c r="M38" s="22">
        <v>18.45</v>
      </c>
      <c r="N38" s="20">
        <v>10580</v>
      </c>
      <c r="O38" s="20">
        <f t="shared" si="2"/>
        <v>10296.456</v>
      </c>
      <c r="Q38" s="22">
        <v>10</v>
      </c>
      <c r="R38" s="24">
        <v>10.15</v>
      </c>
      <c r="S38" s="54">
        <f>AVERAGE(I36:I39)</f>
        <v>11610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10580</v>
      </c>
      <c r="E39" s="20">
        <f t="shared" si="0"/>
        <v>10296.456</v>
      </c>
      <c r="F39" s="21">
        <v>44</v>
      </c>
      <c r="G39" s="22">
        <v>10.45</v>
      </c>
      <c r="H39" s="24">
        <v>11</v>
      </c>
      <c r="I39" s="20">
        <v>11610</v>
      </c>
      <c r="J39" s="20">
        <f t="shared" si="1"/>
        <v>11298.851999999999</v>
      </c>
      <c r="K39" s="21">
        <v>76</v>
      </c>
      <c r="L39" s="24">
        <v>18.45</v>
      </c>
      <c r="M39" s="22">
        <v>19</v>
      </c>
      <c r="N39" s="20">
        <v>10580</v>
      </c>
      <c r="O39" s="20">
        <f t="shared" si="2"/>
        <v>10296.456</v>
      </c>
      <c r="Q39" s="22">
        <v>11</v>
      </c>
      <c r="R39" s="24">
        <v>11.15</v>
      </c>
      <c r="S39" s="54">
        <f>AVERAGE(I40:I43)</f>
        <v>11610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10580</v>
      </c>
      <c r="E40" s="20">
        <f t="shared" si="0"/>
        <v>10296.456</v>
      </c>
      <c r="F40" s="21">
        <v>45</v>
      </c>
      <c r="G40" s="22">
        <v>11</v>
      </c>
      <c r="H40" s="24">
        <v>11.15</v>
      </c>
      <c r="I40" s="20">
        <v>11610</v>
      </c>
      <c r="J40" s="20">
        <f t="shared" si="1"/>
        <v>11298.851999999999</v>
      </c>
      <c r="K40" s="21">
        <v>77</v>
      </c>
      <c r="L40" s="24">
        <v>19</v>
      </c>
      <c r="M40" s="22">
        <v>19.149999999999999</v>
      </c>
      <c r="N40" s="20">
        <v>10580</v>
      </c>
      <c r="O40" s="20">
        <f t="shared" si="2"/>
        <v>10296.456</v>
      </c>
      <c r="Q40" s="22">
        <v>12</v>
      </c>
      <c r="R40" s="24">
        <v>12.15</v>
      </c>
      <c r="S40" s="54">
        <f>AVERAGE(I44:I47)</f>
        <v>11610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10580</v>
      </c>
      <c r="E41" s="20">
        <f t="shared" si="0"/>
        <v>10296.456</v>
      </c>
      <c r="F41" s="21">
        <v>46</v>
      </c>
      <c r="G41" s="22">
        <v>11.15</v>
      </c>
      <c r="H41" s="24">
        <v>11.3</v>
      </c>
      <c r="I41" s="20">
        <v>11610</v>
      </c>
      <c r="J41" s="20">
        <f t="shared" si="1"/>
        <v>11298.851999999999</v>
      </c>
      <c r="K41" s="21">
        <v>78</v>
      </c>
      <c r="L41" s="24">
        <v>19.149999999999999</v>
      </c>
      <c r="M41" s="22">
        <v>19.3</v>
      </c>
      <c r="N41" s="20">
        <v>10580</v>
      </c>
      <c r="O41" s="20">
        <f t="shared" si="2"/>
        <v>10296.456</v>
      </c>
      <c r="Q41" s="22">
        <v>13</v>
      </c>
      <c r="R41" s="24">
        <v>13.15</v>
      </c>
      <c r="S41" s="54">
        <f>AVERAGE(I48:I51)</f>
        <v>11610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10580</v>
      </c>
      <c r="E42" s="20">
        <f t="shared" si="0"/>
        <v>10296.456</v>
      </c>
      <c r="F42" s="21">
        <v>47</v>
      </c>
      <c r="G42" s="22">
        <v>11.3</v>
      </c>
      <c r="H42" s="24">
        <v>11.45</v>
      </c>
      <c r="I42" s="20">
        <v>11610</v>
      </c>
      <c r="J42" s="20">
        <f t="shared" si="1"/>
        <v>11298.851999999999</v>
      </c>
      <c r="K42" s="21">
        <v>79</v>
      </c>
      <c r="L42" s="24">
        <v>19.3</v>
      </c>
      <c r="M42" s="22">
        <v>19.45</v>
      </c>
      <c r="N42" s="20">
        <v>10580</v>
      </c>
      <c r="O42" s="20">
        <f t="shared" si="2"/>
        <v>10296.456</v>
      </c>
      <c r="Q42" s="22">
        <v>14</v>
      </c>
      <c r="R42" s="24">
        <v>14.15</v>
      </c>
      <c r="S42" s="54">
        <f>AVERAGE(I52:I55)</f>
        <v>11610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10580</v>
      </c>
      <c r="E43" s="20">
        <f t="shared" si="0"/>
        <v>10296.456</v>
      </c>
      <c r="F43" s="21">
        <v>48</v>
      </c>
      <c r="G43" s="22">
        <v>11.45</v>
      </c>
      <c r="H43" s="24">
        <v>12</v>
      </c>
      <c r="I43" s="20">
        <v>11610</v>
      </c>
      <c r="J43" s="20">
        <f t="shared" si="1"/>
        <v>11298.851999999999</v>
      </c>
      <c r="K43" s="21">
        <v>80</v>
      </c>
      <c r="L43" s="24">
        <v>19.45</v>
      </c>
      <c r="M43" s="22">
        <v>20</v>
      </c>
      <c r="N43" s="20">
        <v>10580</v>
      </c>
      <c r="O43" s="20">
        <f t="shared" si="2"/>
        <v>10296.456</v>
      </c>
      <c r="Q43" s="22">
        <v>15</v>
      </c>
      <c r="R43" s="22">
        <v>15.15</v>
      </c>
      <c r="S43" s="54">
        <f>AVERAGE(I56:I59)</f>
        <v>11610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10580</v>
      </c>
      <c r="E44" s="20">
        <f t="shared" si="0"/>
        <v>10296.456</v>
      </c>
      <c r="F44" s="21">
        <v>49</v>
      </c>
      <c r="G44" s="22">
        <v>12</v>
      </c>
      <c r="H44" s="24">
        <v>12.15</v>
      </c>
      <c r="I44" s="20">
        <v>11610</v>
      </c>
      <c r="J44" s="20">
        <f t="shared" si="1"/>
        <v>11298.851999999999</v>
      </c>
      <c r="K44" s="21">
        <v>81</v>
      </c>
      <c r="L44" s="24">
        <v>20</v>
      </c>
      <c r="M44" s="22">
        <v>20.149999999999999</v>
      </c>
      <c r="N44" s="20">
        <v>10580</v>
      </c>
      <c r="O44" s="20">
        <f t="shared" si="2"/>
        <v>10296.456</v>
      </c>
      <c r="Q44" s="22">
        <v>16</v>
      </c>
      <c r="R44" s="22">
        <v>16.149999999999999</v>
      </c>
      <c r="S44" s="54">
        <f>AVERAGE(N28:N31)</f>
        <v>11610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10580</v>
      </c>
      <c r="E45" s="20">
        <f t="shared" si="0"/>
        <v>10296.456</v>
      </c>
      <c r="F45" s="21">
        <v>50</v>
      </c>
      <c r="G45" s="22">
        <v>12.15</v>
      </c>
      <c r="H45" s="24">
        <v>12.3</v>
      </c>
      <c r="I45" s="20">
        <v>11610</v>
      </c>
      <c r="J45" s="20">
        <f t="shared" si="1"/>
        <v>11298.851999999999</v>
      </c>
      <c r="K45" s="21">
        <v>82</v>
      </c>
      <c r="L45" s="24">
        <v>20.149999999999999</v>
      </c>
      <c r="M45" s="22">
        <v>20.3</v>
      </c>
      <c r="N45" s="20">
        <v>10580</v>
      </c>
      <c r="O45" s="20">
        <f t="shared" si="2"/>
        <v>10296.456</v>
      </c>
      <c r="Q45" s="22">
        <v>17</v>
      </c>
      <c r="R45" s="22">
        <v>17.149999999999999</v>
      </c>
      <c r="S45" s="54">
        <f>AVERAGE(N32:N35)</f>
        <v>11610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10580</v>
      </c>
      <c r="E46" s="20">
        <f t="shared" si="0"/>
        <v>10296.456</v>
      </c>
      <c r="F46" s="21">
        <v>51</v>
      </c>
      <c r="G46" s="22">
        <v>12.3</v>
      </c>
      <c r="H46" s="24">
        <v>12.45</v>
      </c>
      <c r="I46" s="20">
        <v>11610</v>
      </c>
      <c r="J46" s="20">
        <f t="shared" si="1"/>
        <v>11298.851999999999</v>
      </c>
      <c r="K46" s="21">
        <v>83</v>
      </c>
      <c r="L46" s="24">
        <v>20.3</v>
      </c>
      <c r="M46" s="22">
        <v>20.45</v>
      </c>
      <c r="N46" s="20">
        <v>10580</v>
      </c>
      <c r="O46" s="20">
        <f t="shared" si="2"/>
        <v>10296.456</v>
      </c>
      <c r="Q46" s="24">
        <v>18</v>
      </c>
      <c r="R46" s="22">
        <v>18.149999999999999</v>
      </c>
      <c r="S46" s="54">
        <f>AVERAGE(N36:N39)</f>
        <v>10580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10580</v>
      </c>
      <c r="E47" s="20">
        <f t="shared" si="0"/>
        <v>10296.456</v>
      </c>
      <c r="F47" s="21">
        <v>52</v>
      </c>
      <c r="G47" s="22">
        <v>12.45</v>
      </c>
      <c r="H47" s="24">
        <v>13</v>
      </c>
      <c r="I47" s="20">
        <v>11610</v>
      </c>
      <c r="J47" s="20">
        <f t="shared" si="1"/>
        <v>11298.851999999999</v>
      </c>
      <c r="K47" s="21">
        <v>84</v>
      </c>
      <c r="L47" s="24">
        <v>20.45</v>
      </c>
      <c r="M47" s="22">
        <v>21</v>
      </c>
      <c r="N47" s="20">
        <v>10580</v>
      </c>
      <c r="O47" s="20">
        <f t="shared" si="2"/>
        <v>10296.456</v>
      </c>
      <c r="Q47" s="24">
        <v>19</v>
      </c>
      <c r="R47" s="22">
        <v>19.149999999999999</v>
      </c>
      <c r="S47" s="54">
        <f>AVERAGE(N40:N43)</f>
        <v>10580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10580</v>
      </c>
      <c r="E48" s="20">
        <f t="shared" si="0"/>
        <v>10296.456</v>
      </c>
      <c r="F48" s="21">
        <v>53</v>
      </c>
      <c r="G48" s="22">
        <v>13</v>
      </c>
      <c r="H48" s="24">
        <v>13.15</v>
      </c>
      <c r="I48" s="20">
        <v>11610</v>
      </c>
      <c r="J48" s="20">
        <f t="shared" si="1"/>
        <v>11298.851999999999</v>
      </c>
      <c r="K48" s="21">
        <v>85</v>
      </c>
      <c r="L48" s="24">
        <v>21</v>
      </c>
      <c r="M48" s="22">
        <v>21.15</v>
      </c>
      <c r="N48" s="20">
        <v>10580</v>
      </c>
      <c r="O48" s="20">
        <f t="shared" si="2"/>
        <v>10296.456</v>
      </c>
      <c r="Q48" s="24">
        <v>20</v>
      </c>
      <c r="R48" s="22">
        <v>20.149999999999999</v>
      </c>
      <c r="S48" s="54">
        <f>AVERAGE(N44:N47)</f>
        <v>10580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10580</v>
      </c>
      <c r="E49" s="20">
        <f t="shared" si="0"/>
        <v>10296.456</v>
      </c>
      <c r="F49" s="21">
        <v>54</v>
      </c>
      <c r="G49" s="22">
        <v>13.15</v>
      </c>
      <c r="H49" s="24">
        <v>13.3</v>
      </c>
      <c r="I49" s="20">
        <v>11610</v>
      </c>
      <c r="J49" s="20">
        <f t="shared" si="1"/>
        <v>11298.851999999999</v>
      </c>
      <c r="K49" s="21">
        <v>86</v>
      </c>
      <c r="L49" s="24">
        <v>21.15</v>
      </c>
      <c r="M49" s="22">
        <v>21.3</v>
      </c>
      <c r="N49" s="20">
        <v>10580</v>
      </c>
      <c r="O49" s="20">
        <f t="shared" si="2"/>
        <v>10296.456</v>
      </c>
      <c r="Q49" s="24">
        <v>21</v>
      </c>
      <c r="R49" s="22">
        <v>21.15</v>
      </c>
      <c r="S49" s="54">
        <f>AVERAGE(N48:N51)</f>
        <v>10580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10580</v>
      </c>
      <c r="E50" s="20">
        <f t="shared" si="0"/>
        <v>10296.456</v>
      </c>
      <c r="F50" s="21">
        <v>55</v>
      </c>
      <c r="G50" s="22">
        <v>13.3</v>
      </c>
      <c r="H50" s="24">
        <v>13.45</v>
      </c>
      <c r="I50" s="20">
        <v>11610</v>
      </c>
      <c r="J50" s="20">
        <f t="shared" si="1"/>
        <v>11298.851999999999</v>
      </c>
      <c r="K50" s="21">
        <v>87</v>
      </c>
      <c r="L50" s="24">
        <v>21.3</v>
      </c>
      <c r="M50" s="22">
        <v>21.45</v>
      </c>
      <c r="N50" s="20">
        <v>10580</v>
      </c>
      <c r="O50" s="20">
        <f t="shared" si="2"/>
        <v>10296.456</v>
      </c>
      <c r="Q50" s="24">
        <v>22</v>
      </c>
      <c r="R50" s="22">
        <v>22.15</v>
      </c>
      <c r="S50" s="54">
        <f>AVERAGE(N52:N55)</f>
        <v>10580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10580</v>
      </c>
      <c r="E51" s="20">
        <f t="shared" si="0"/>
        <v>10296.456</v>
      </c>
      <c r="F51" s="21">
        <v>56</v>
      </c>
      <c r="G51" s="22">
        <v>13.45</v>
      </c>
      <c r="H51" s="24">
        <v>14</v>
      </c>
      <c r="I51" s="20">
        <v>11610</v>
      </c>
      <c r="J51" s="20">
        <f t="shared" si="1"/>
        <v>11298.851999999999</v>
      </c>
      <c r="K51" s="21">
        <v>88</v>
      </c>
      <c r="L51" s="24">
        <v>21.45</v>
      </c>
      <c r="M51" s="22">
        <v>22</v>
      </c>
      <c r="N51" s="20">
        <v>10580</v>
      </c>
      <c r="O51" s="20">
        <f t="shared" si="2"/>
        <v>10296.456</v>
      </c>
      <c r="Q51" s="24">
        <v>23</v>
      </c>
      <c r="R51" s="22">
        <v>23.15</v>
      </c>
      <c r="S51" s="54">
        <f>AVERAGE(N56:N59)</f>
        <v>10580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10580</v>
      </c>
      <c r="E52" s="20">
        <f t="shared" si="0"/>
        <v>10296.456</v>
      </c>
      <c r="F52" s="21">
        <v>57</v>
      </c>
      <c r="G52" s="22">
        <v>14</v>
      </c>
      <c r="H52" s="24">
        <v>14.15</v>
      </c>
      <c r="I52" s="20">
        <v>11610</v>
      </c>
      <c r="J52" s="20">
        <f t="shared" si="1"/>
        <v>11298.851999999999</v>
      </c>
      <c r="K52" s="21">
        <v>89</v>
      </c>
      <c r="L52" s="24">
        <v>22</v>
      </c>
      <c r="M52" s="22">
        <v>22.15</v>
      </c>
      <c r="N52" s="20">
        <v>10580</v>
      </c>
      <c r="O52" s="20">
        <f t="shared" si="2"/>
        <v>10296.456</v>
      </c>
      <c r="Q52" s="53" t="s">
        <v>197</v>
      </c>
      <c r="S52" s="54">
        <f>AVERAGE(S28:S51)</f>
        <v>11009.166666666666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10580</v>
      </c>
      <c r="E53" s="20">
        <f t="shared" si="0"/>
        <v>10296.456</v>
      </c>
      <c r="F53" s="21">
        <v>58</v>
      </c>
      <c r="G53" s="22">
        <v>14.15</v>
      </c>
      <c r="H53" s="24">
        <v>14.3</v>
      </c>
      <c r="I53" s="20">
        <v>11610</v>
      </c>
      <c r="J53" s="20">
        <f t="shared" si="1"/>
        <v>11298.851999999999</v>
      </c>
      <c r="K53" s="21">
        <v>90</v>
      </c>
      <c r="L53" s="24">
        <v>22.15</v>
      </c>
      <c r="M53" s="22">
        <v>22.3</v>
      </c>
      <c r="N53" s="20">
        <v>10580</v>
      </c>
      <c r="O53" s="20">
        <f t="shared" si="2"/>
        <v>10296.456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10580</v>
      </c>
      <c r="E54" s="20">
        <f t="shared" si="0"/>
        <v>10296.456</v>
      </c>
      <c r="F54" s="21">
        <v>59</v>
      </c>
      <c r="G54" s="22">
        <v>14.3</v>
      </c>
      <c r="H54" s="24">
        <v>14.45</v>
      </c>
      <c r="I54" s="20">
        <v>11610</v>
      </c>
      <c r="J54" s="20">
        <f t="shared" si="1"/>
        <v>11298.851999999999</v>
      </c>
      <c r="K54" s="21">
        <v>91</v>
      </c>
      <c r="L54" s="24">
        <v>22.3</v>
      </c>
      <c r="M54" s="22">
        <v>22.45</v>
      </c>
      <c r="N54" s="20">
        <v>10580</v>
      </c>
      <c r="O54" s="20">
        <f t="shared" si="2"/>
        <v>10296.456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10580</v>
      </c>
      <c r="E55" s="20">
        <f t="shared" si="0"/>
        <v>10296.456</v>
      </c>
      <c r="F55" s="21">
        <v>60</v>
      </c>
      <c r="G55" s="22">
        <v>14.45</v>
      </c>
      <c r="H55" s="22">
        <v>15</v>
      </c>
      <c r="I55" s="20">
        <v>11610</v>
      </c>
      <c r="J55" s="20">
        <f t="shared" si="1"/>
        <v>11298.851999999999</v>
      </c>
      <c r="K55" s="21">
        <v>92</v>
      </c>
      <c r="L55" s="24">
        <v>22.45</v>
      </c>
      <c r="M55" s="22">
        <v>23</v>
      </c>
      <c r="N55" s="20">
        <v>10580</v>
      </c>
      <c r="O55" s="20">
        <f t="shared" si="2"/>
        <v>10296.456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10580</v>
      </c>
      <c r="E56" s="20">
        <f t="shared" si="0"/>
        <v>10296.456</v>
      </c>
      <c r="F56" s="21">
        <v>61</v>
      </c>
      <c r="G56" s="22">
        <v>15</v>
      </c>
      <c r="H56" s="22">
        <v>15.15</v>
      </c>
      <c r="I56" s="20">
        <v>11610</v>
      </c>
      <c r="J56" s="20">
        <f t="shared" si="1"/>
        <v>11298.851999999999</v>
      </c>
      <c r="K56" s="21">
        <v>93</v>
      </c>
      <c r="L56" s="24">
        <v>23</v>
      </c>
      <c r="M56" s="22">
        <v>23.15</v>
      </c>
      <c r="N56" s="20">
        <v>10580</v>
      </c>
      <c r="O56" s="20">
        <f t="shared" si="2"/>
        <v>10296.456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10580</v>
      </c>
      <c r="E57" s="20">
        <f t="shared" si="0"/>
        <v>10296.456</v>
      </c>
      <c r="F57" s="21">
        <v>62</v>
      </c>
      <c r="G57" s="22">
        <v>15.15</v>
      </c>
      <c r="H57" s="22">
        <v>15.3</v>
      </c>
      <c r="I57" s="20">
        <v>11610</v>
      </c>
      <c r="J57" s="20">
        <f t="shared" si="1"/>
        <v>11298.851999999999</v>
      </c>
      <c r="K57" s="21">
        <v>94</v>
      </c>
      <c r="L57" s="22">
        <v>23.15</v>
      </c>
      <c r="M57" s="22">
        <v>23.3</v>
      </c>
      <c r="N57" s="20">
        <v>10580</v>
      </c>
      <c r="O57" s="20">
        <f t="shared" si="2"/>
        <v>10296.456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10580</v>
      </c>
      <c r="E58" s="20">
        <f t="shared" si="0"/>
        <v>10296.456</v>
      </c>
      <c r="F58" s="21">
        <v>63</v>
      </c>
      <c r="G58" s="22">
        <v>15.3</v>
      </c>
      <c r="H58" s="22">
        <v>15.45</v>
      </c>
      <c r="I58" s="20">
        <v>11610</v>
      </c>
      <c r="J58" s="20">
        <f t="shared" si="1"/>
        <v>11298.851999999999</v>
      </c>
      <c r="K58" s="21">
        <v>95</v>
      </c>
      <c r="L58" s="22">
        <v>23.3</v>
      </c>
      <c r="M58" s="22">
        <v>23.45</v>
      </c>
      <c r="N58" s="20">
        <v>10580</v>
      </c>
      <c r="O58" s="20">
        <f t="shared" si="2"/>
        <v>10296.456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10580</v>
      </c>
      <c r="E59" s="20">
        <f t="shared" si="0"/>
        <v>10296.456</v>
      </c>
      <c r="F59" s="21">
        <v>64</v>
      </c>
      <c r="G59" s="22">
        <v>15.45</v>
      </c>
      <c r="H59" s="22">
        <v>16</v>
      </c>
      <c r="I59" s="20">
        <v>11610</v>
      </c>
      <c r="J59" s="20">
        <f t="shared" si="1"/>
        <v>11298.851999999999</v>
      </c>
      <c r="K59" s="26">
        <v>96</v>
      </c>
      <c r="L59" s="22">
        <v>23.45</v>
      </c>
      <c r="M59" s="27">
        <v>24</v>
      </c>
      <c r="N59" s="20">
        <v>10580</v>
      </c>
      <c r="O59" s="20">
        <f t="shared" si="2"/>
        <v>10296.456</v>
      </c>
    </row>
    <row r="60" spans="1:19" ht="12.75" customHeight="1">
      <c r="A60" s="28"/>
      <c r="B60" s="29"/>
      <c r="C60" s="30"/>
      <c r="D60" s="31">
        <f>SUM(D28:D59)</f>
        <v>338560</v>
      </c>
      <c r="E60" s="32">
        <f>SUM(E28:E59)</f>
        <v>329486.59200000012</v>
      </c>
      <c r="F60" s="33"/>
      <c r="G60" s="34"/>
      <c r="H60" s="34"/>
      <c r="I60" s="32">
        <f>SUM(I28:I59)</f>
        <v>371520</v>
      </c>
      <c r="J60" s="31">
        <f>SUM(J28:J59)</f>
        <v>361563.26400000026</v>
      </c>
      <c r="K60" s="33"/>
      <c r="L60" s="34"/>
      <c r="M60" s="34"/>
      <c r="N60" s="31">
        <f>SUM(N28:N59)</f>
        <v>346800</v>
      </c>
      <c r="O60" s="32">
        <f>SUM(O28:O59)</f>
        <v>337505.76000000013</v>
      </c>
      <c r="P60" s="12"/>
      <c r="Q60" s="35"/>
      <c r="R60" s="12"/>
    </row>
    <row r="64" spans="1:19" ht="12.75" customHeight="1">
      <c r="A64" t="s">
        <v>60</v>
      </c>
      <c r="B64">
        <f>SUM(D60,I60,N60)/(4000*1000)</f>
        <v>0.26422000000000001</v>
      </c>
      <c r="C64">
        <f>ROUNDDOWN(SUM(E60,J60,O60)/(4000*1000),4)</f>
        <v>0.2571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62</v>
      </c>
      <c r="N12" s="2" t="s">
        <v>63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64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10080</v>
      </c>
      <c r="E28" s="20">
        <f t="shared" ref="E28:E59" si="0">D28*(100-2.68)/100</f>
        <v>9809.8559999999998</v>
      </c>
      <c r="F28" s="21">
        <v>33</v>
      </c>
      <c r="G28" s="22">
        <v>8</v>
      </c>
      <c r="H28" s="22">
        <v>8.15</v>
      </c>
      <c r="I28" s="20">
        <v>11110</v>
      </c>
      <c r="J28" s="20">
        <f t="shared" ref="J28:J59" si="1">I28*(100-2.68)/100</f>
        <v>10812.252</v>
      </c>
      <c r="K28" s="21">
        <v>65</v>
      </c>
      <c r="L28" s="22">
        <v>16</v>
      </c>
      <c r="M28" s="22">
        <v>16.149999999999999</v>
      </c>
      <c r="N28" s="20">
        <v>11110</v>
      </c>
      <c r="O28" s="20">
        <f t="shared" ref="O28:O59" si="2">N28*(100-2.68)/100</f>
        <v>10812.252</v>
      </c>
      <c r="Q28" s="18">
        <v>0</v>
      </c>
      <c r="R28" s="19">
        <v>0.15</v>
      </c>
      <c r="S28" s="54">
        <f>AVERAGE(D28:D31)</f>
        <v>10080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10080</v>
      </c>
      <c r="E29" s="20">
        <f t="shared" si="0"/>
        <v>9809.8559999999998</v>
      </c>
      <c r="F29" s="21">
        <v>34</v>
      </c>
      <c r="G29" s="22">
        <v>8.15</v>
      </c>
      <c r="H29" s="22">
        <v>8.3000000000000007</v>
      </c>
      <c r="I29" s="20">
        <v>11110</v>
      </c>
      <c r="J29" s="20">
        <f t="shared" si="1"/>
        <v>10812.252</v>
      </c>
      <c r="K29" s="21">
        <v>66</v>
      </c>
      <c r="L29" s="22">
        <v>16.149999999999999</v>
      </c>
      <c r="M29" s="22">
        <v>16.3</v>
      </c>
      <c r="N29" s="20">
        <v>11110</v>
      </c>
      <c r="O29" s="20">
        <f t="shared" si="2"/>
        <v>10812.252</v>
      </c>
      <c r="Q29" s="22">
        <v>1</v>
      </c>
      <c r="R29" s="19">
        <v>1.1499999999999999</v>
      </c>
      <c r="S29" s="54">
        <f>AVERAGE(D32:D35)</f>
        <v>10080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10080</v>
      </c>
      <c r="E30" s="20">
        <f t="shared" si="0"/>
        <v>9809.8559999999998</v>
      </c>
      <c r="F30" s="21">
        <v>35</v>
      </c>
      <c r="G30" s="22">
        <v>8.3000000000000007</v>
      </c>
      <c r="H30" s="22">
        <v>8.4499999999999993</v>
      </c>
      <c r="I30" s="20">
        <v>11110</v>
      </c>
      <c r="J30" s="20">
        <f t="shared" si="1"/>
        <v>10812.252</v>
      </c>
      <c r="K30" s="21">
        <v>67</v>
      </c>
      <c r="L30" s="22">
        <v>16.3</v>
      </c>
      <c r="M30" s="22">
        <v>16.45</v>
      </c>
      <c r="N30" s="20">
        <v>11110</v>
      </c>
      <c r="O30" s="20">
        <f t="shared" si="2"/>
        <v>10812.252</v>
      </c>
      <c r="Q30" s="23">
        <v>2</v>
      </c>
      <c r="R30" s="19">
        <v>2.15</v>
      </c>
      <c r="S30" s="54">
        <f>AVERAGE(D36:D39)</f>
        <v>10080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10080</v>
      </c>
      <c r="E31" s="20">
        <f t="shared" si="0"/>
        <v>9809.8559999999998</v>
      </c>
      <c r="F31" s="21">
        <v>36</v>
      </c>
      <c r="G31" s="22">
        <v>8.4499999999999993</v>
      </c>
      <c r="H31" s="22">
        <v>9</v>
      </c>
      <c r="I31" s="20">
        <v>11110</v>
      </c>
      <c r="J31" s="20">
        <f t="shared" si="1"/>
        <v>10812.252</v>
      </c>
      <c r="K31" s="21">
        <v>68</v>
      </c>
      <c r="L31" s="22">
        <v>16.45</v>
      </c>
      <c r="M31" s="22">
        <v>17</v>
      </c>
      <c r="N31" s="20">
        <v>11110</v>
      </c>
      <c r="O31" s="20">
        <f t="shared" si="2"/>
        <v>10812.252</v>
      </c>
      <c r="Q31" s="23">
        <v>3</v>
      </c>
      <c r="R31" s="25">
        <v>3.15</v>
      </c>
      <c r="S31" s="54">
        <f>AVERAGE(D40:D43)</f>
        <v>10080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10080</v>
      </c>
      <c r="E32" s="20">
        <f t="shared" si="0"/>
        <v>9809.8559999999998</v>
      </c>
      <c r="F32" s="21">
        <v>37</v>
      </c>
      <c r="G32" s="22">
        <v>9</v>
      </c>
      <c r="H32" s="22">
        <v>9.15</v>
      </c>
      <c r="I32" s="20">
        <v>11110</v>
      </c>
      <c r="J32" s="20">
        <f t="shared" si="1"/>
        <v>10812.252</v>
      </c>
      <c r="K32" s="21">
        <v>69</v>
      </c>
      <c r="L32" s="22">
        <v>17</v>
      </c>
      <c r="M32" s="22">
        <v>17.149999999999999</v>
      </c>
      <c r="N32" s="20">
        <v>11110</v>
      </c>
      <c r="O32" s="20">
        <f t="shared" si="2"/>
        <v>10812.252</v>
      </c>
      <c r="Q32" s="23">
        <v>4</v>
      </c>
      <c r="R32" s="25">
        <v>4.1500000000000004</v>
      </c>
      <c r="S32" s="54">
        <f>AVERAGE(D44:D47)</f>
        <v>10080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10080</v>
      </c>
      <c r="E33" s="20">
        <f t="shared" si="0"/>
        <v>9809.8559999999998</v>
      </c>
      <c r="F33" s="21">
        <v>38</v>
      </c>
      <c r="G33" s="22">
        <v>9.15</v>
      </c>
      <c r="H33" s="22">
        <v>9.3000000000000007</v>
      </c>
      <c r="I33" s="20">
        <v>11110</v>
      </c>
      <c r="J33" s="20">
        <f t="shared" si="1"/>
        <v>10812.252</v>
      </c>
      <c r="K33" s="21">
        <v>70</v>
      </c>
      <c r="L33" s="22">
        <v>17.149999999999999</v>
      </c>
      <c r="M33" s="22">
        <v>17.3</v>
      </c>
      <c r="N33" s="20">
        <v>11110</v>
      </c>
      <c r="O33" s="20">
        <f t="shared" si="2"/>
        <v>10812.252</v>
      </c>
      <c r="Q33" s="22">
        <v>5</v>
      </c>
      <c r="R33" s="25">
        <v>5.15</v>
      </c>
      <c r="S33" s="54">
        <f>AVERAGE(D48:D51)</f>
        <v>10080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10080</v>
      </c>
      <c r="E34" s="20">
        <f t="shared" si="0"/>
        <v>9809.8559999999998</v>
      </c>
      <c r="F34" s="21">
        <v>39</v>
      </c>
      <c r="G34" s="22">
        <v>9.3000000000000007</v>
      </c>
      <c r="H34" s="22">
        <v>9.4499999999999993</v>
      </c>
      <c r="I34" s="20">
        <v>11110</v>
      </c>
      <c r="J34" s="20">
        <f t="shared" si="1"/>
        <v>10812.252</v>
      </c>
      <c r="K34" s="21">
        <v>71</v>
      </c>
      <c r="L34" s="22">
        <v>17.3</v>
      </c>
      <c r="M34" s="22">
        <v>17.45</v>
      </c>
      <c r="N34" s="20">
        <v>11110</v>
      </c>
      <c r="O34" s="20">
        <f t="shared" si="2"/>
        <v>10812.252</v>
      </c>
      <c r="Q34" s="22">
        <v>6</v>
      </c>
      <c r="R34" s="25">
        <v>6.15</v>
      </c>
      <c r="S34" s="54">
        <f>AVERAGE(D52:D55)</f>
        <v>10080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10080</v>
      </c>
      <c r="E35" s="20">
        <f t="shared" si="0"/>
        <v>9809.8559999999998</v>
      </c>
      <c r="F35" s="21">
        <v>40</v>
      </c>
      <c r="G35" s="22">
        <v>9.4499999999999993</v>
      </c>
      <c r="H35" s="22">
        <v>10</v>
      </c>
      <c r="I35" s="20">
        <v>11110</v>
      </c>
      <c r="J35" s="20">
        <f t="shared" si="1"/>
        <v>10812.252</v>
      </c>
      <c r="K35" s="21">
        <v>72</v>
      </c>
      <c r="L35" s="24">
        <v>17.45</v>
      </c>
      <c r="M35" s="22">
        <v>18</v>
      </c>
      <c r="N35" s="20">
        <v>11110</v>
      </c>
      <c r="O35" s="20">
        <f t="shared" si="2"/>
        <v>10812.252</v>
      </c>
      <c r="Q35" s="22">
        <v>7</v>
      </c>
      <c r="R35" s="25">
        <v>7.15</v>
      </c>
      <c r="S35" s="54">
        <f>AVERAGE(D56:D59)</f>
        <v>10080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10080</v>
      </c>
      <c r="E36" s="20">
        <f t="shared" si="0"/>
        <v>9809.8559999999998</v>
      </c>
      <c r="F36" s="21">
        <v>41</v>
      </c>
      <c r="G36" s="22">
        <v>10</v>
      </c>
      <c r="H36" s="24">
        <v>10.15</v>
      </c>
      <c r="I36" s="20">
        <v>11110</v>
      </c>
      <c r="J36" s="20">
        <f t="shared" si="1"/>
        <v>10812.252</v>
      </c>
      <c r="K36" s="21">
        <v>73</v>
      </c>
      <c r="L36" s="24">
        <v>18</v>
      </c>
      <c r="M36" s="22">
        <v>18.149999999999999</v>
      </c>
      <c r="N36" s="20">
        <v>10080</v>
      </c>
      <c r="O36" s="20">
        <f t="shared" si="2"/>
        <v>9809.8559999999998</v>
      </c>
      <c r="Q36" s="22">
        <v>8</v>
      </c>
      <c r="R36" s="22">
        <v>8.15</v>
      </c>
      <c r="S36" s="54">
        <f>AVERAGE(I28:I31)</f>
        <v>11110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10080</v>
      </c>
      <c r="E37" s="20">
        <f t="shared" si="0"/>
        <v>9809.8559999999998</v>
      </c>
      <c r="F37" s="21">
        <v>42</v>
      </c>
      <c r="G37" s="22">
        <v>10.15</v>
      </c>
      <c r="H37" s="24">
        <v>10.3</v>
      </c>
      <c r="I37" s="20">
        <v>11110</v>
      </c>
      <c r="J37" s="20">
        <f t="shared" si="1"/>
        <v>10812.252</v>
      </c>
      <c r="K37" s="21">
        <v>74</v>
      </c>
      <c r="L37" s="24">
        <v>18.149999999999999</v>
      </c>
      <c r="M37" s="22">
        <v>18.3</v>
      </c>
      <c r="N37" s="20">
        <v>10080</v>
      </c>
      <c r="O37" s="20">
        <f t="shared" si="2"/>
        <v>9809.8559999999998</v>
      </c>
      <c r="Q37" s="22">
        <v>9</v>
      </c>
      <c r="R37" s="22">
        <v>9.15</v>
      </c>
      <c r="S37" s="54">
        <f>AVERAGE(I32:I35)</f>
        <v>11110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10080</v>
      </c>
      <c r="E38" s="20">
        <f t="shared" si="0"/>
        <v>9809.8559999999998</v>
      </c>
      <c r="F38" s="21">
        <v>43</v>
      </c>
      <c r="G38" s="22">
        <v>10.3</v>
      </c>
      <c r="H38" s="24">
        <v>10.45</v>
      </c>
      <c r="I38" s="20">
        <v>11110</v>
      </c>
      <c r="J38" s="20">
        <f t="shared" si="1"/>
        <v>10812.252</v>
      </c>
      <c r="K38" s="21">
        <v>75</v>
      </c>
      <c r="L38" s="24">
        <v>18.3</v>
      </c>
      <c r="M38" s="22">
        <v>18.45</v>
      </c>
      <c r="N38" s="20">
        <v>10080</v>
      </c>
      <c r="O38" s="20">
        <f t="shared" si="2"/>
        <v>9809.8559999999998</v>
      </c>
      <c r="Q38" s="22">
        <v>10</v>
      </c>
      <c r="R38" s="24">
        <v>10.15</v>
      </c>
      <c r="S38" s="54">
        <f>AVERAGE(I36:I39)</f>
        <v>11110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10080</v>
      </c>
      <c r="E39" s="20">
        <f t="shared" si="0"/>
        <v>9809.8559999999998</v>
      </c>
      <c r="F39" s="21">
        <v>44</v>
      </c>
      <c r="G39" s="22">
        <v>10.45</v>
      </c>
      <c r="H39" s="24">
        <v>11</v>
      </c>
      <c r="I39" s="20">
        <v>11110</v>
      </c>
      <c r="J39" s="20">
        <f t="shared" si="1"/>
        <v>10812.252</v>
      </c>
      <c r="K39" s="21">
        <v>76</v>
      </c>
      <c r="L39" s="24">
        <v>18.45</v>
      </c>
      <c r="M39" s="22">
        <v>19</v>
      </c>
      <c r="N39" s="20">
        <v>10080</v>
      </c>
      <c r="O39" s="20">
        <f t="shared" si="2"/>
        <v>9809.8559999999998</v>
      </c>
      <c r="Q39" s="22">
        <v>11</v>
      </c>
      <c r="R39" s="24">
        <v>11.15</v>
      </c>
      <c r="S39" s="54">
        <f>AVERAGE(I40:I43)</f>
        <v>11110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10080</v>
      </c>
      <c r="E40" s="20">
        <f t="shared" si="0"/>
        <v>9809.8559999999998</v>
      </c>
      <c r="F40" s="21">
        <v>45</v>
      </c>
      <c r="G40" s="22">
        <v>11</v>
      </c>
      <c r="H40" s="24">
        <v>11.15</v>
      </c>
      <c r="I40" s="20">
        <v>11110</v>
      </c>
      <c r="J40" s="20">
        <f t="shared" si="1"/>
        <v>10812.252</v>
      </c>
      <c r="K40" s="21">
        <v>77</v>
      </c>
      <c r="L40" s="24">
        <v>19</v>
      </c>
      <c r="M40" s="22">
        <v>19.149999999999999</v>
      </c>
      <c r="N40" s="20">
        <v>10080</v>
      </c>
      <c r="O40" s="20">
        <f t="shared" si="2"/>
        <v>9809.8559999999998</v>
      </c>
      <c r="Q40" s="22">
        <v>12</v>
      </c>
      <c r="R40" s="24">
        <v>12.15</v>
      </c>
      <c r="S40" s="54">
        <f>AVERAGE(I44:I47)</f>
        <v>11110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10080</v>
      </c>
      <c r="E41" s="20">
        <f t="shared" si="0"/>
        <v>9809.8559999999998</v>
      </c>
      <c r="F41" s="21">
        <v>46</v>
      </c>
      <c r="G41" s="22">
        <v>11.15</v>
      </c>
      <c r="H41" s="24">
        <v>11.3</v>
      </c>
      <c r="I41" s="20">
        <v>11110</v>
      </c>
      <c r="J41" s="20">
        <f t="shared" si="1"/>
        <v>10812.252</v>
      </c>
      <c r="K41" s="21">
        <v>78</v>
      </c>
      <c r="L41" s="24">
        <v>19.149999999999999</v>
      </c>
      <c r="M41" s="22">
        <v>19.3</v>
      </c>
      <c r="N41" s="20">
        <v>10080</v>
      </c>
      <c r="O41" s="20">
        <f t="shared" si="2"/>
        <v>9809.8559999999998</v>
      </c>
      <c r="Q41" s="22">
        <v>13</v>
      </c>
      <c r="R41" s="24">
        <v>13.15</v>
      </c>
      <c r="S41" s="54">
        <f>AVERAGE(I48:I51)</f>
        <v>11610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10080</v>
      </c>
      <c r="E42" s="20">
        <f t="shared" si="0"/>
        <v>9809.8559999999998</v>
      </c>
      <c r="F42" s="21">
        <v>47</v>
      </c>
      <c r="G42" s="22">
        <v>11.3</v>
      </c>
      <c r="H42" s="24">
        <v>11.45</v>
      </c>
      <c r="I42" s="20">
        <v>11110</v>
      </c>
      <c r="J42" s="20">
        <f t="shared" si="1"/>
        <v>10812.252</v>
      </c>
      <c r="K42" s="21">
        <v>79</v>
      </c>
      <c r="L42" s="24">
        <v>19.3</v>
      </c>
      <c r="M42" s="22">
        <v>19.45</v>
      </c>
      <c r="N42" s="20">
        <v>10080</v>
      </c>
      <c r="O42" s="20">
        <f t="shared" si="2"/>
        <v>9809.8559999999998</v>
      </c>
      <c r="Q42" s="22">
        <v>14</v>
      </c>
      <c r="R42" s="24">
        <v>14.15</v>
      </c>
      <c r="S42" s="54">
        <f>AVERAGE(I52:I55)</f>
        <v>11610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10080</v>
      </c>
      <c r="E43" s="20">
        <f t="shared" si="0"/>
        <v>9809.8559999999998</v>
      </c>
      <c r="F43" s="21">
        <v>48</v>
      </c>
      <c r="G43" s="22">
        <v>11.45</v>
      </c>
      <c r="H43" s="24">
        <v>12</v>
      </c>
      <c r="I43" s="20">
        <v>11110</v>
      </c>
      <c r="J43" s="20">
        <f t="shared" si="1"/>
        <v>10812.252</v>
      </c>
      <c r="K43" s="21">
        <v>80</v>
      </c>
      <c r="L43" s="24">
        <v>19.45</v>
      </c>
      <c r="M43" s="22">
        <v>20</v>
      </c>
      <c r="N43" s="20">
        <v>10080</v>
      </c>
      <c r="O43" s="20">
        <f t="shared" si="2"/>
        <v>9809.8559999999998</v>
      </c>
      <c r="Q43" s="22">
        <v>15</v>
      </c>
      <c r="R43" s="22">
        <v>15.15</v>
      </c>
      <c r="S43" s="54">
        <f>AVERAGE(I56:I59)</f>
        <v>11610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10080</v>
      </c>
      <c r="E44" s="20">
        <f t="shared" si="0"/>
        <v>9809.8559999999998</v>
      </c>
      <c r="F44" s="21">
        <v>49</v>
      </c>
      <c r="G44" s="22">
        <v>12</v>
      </c>
      <c r="H44" s="24">
        <v>12.15</v>
      </c>
      <c r="I44" s="20">
        <v>11110</v>
      </c>
      <c r="J44" s="20">
        <f t="shared" si="1"/>
        <v>10812.252</v>
      </c>
      <c r="K44" s="21">
        <v>81</v>
      </c>
      <c r="L44" s="24">
        <v>20</v>
      </c>
      <c r="M44" s="22">
        <v>20.149999999999999</v>
      </c>
      <c r="N44" s="20">
        <v>10080</v>
      </c>
      <c r="O44" s="20">
        <f t="shared" si="2"/>
        <v>9809.8559999999998</v>
      </c>
      <c r="Q44" s="22">
        <v>16</v>
      </c>
      <c r="R44" s="22">
        <v>16.149999999999999</v>
      </c>
      <c r="S44" s="54">
        <f>AVERAGE(N28:N31)</f>
        <v>11110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10080</v>
      </c>
      <c r="E45" s="20">
        <f t="shared" si="0"/>
        <v>9809.8559999999998</v>
      </c>
      <c r="F45" s="21">
        <v>50</v>
      </c>
      <c r="G45" s="22">
        <v>12.15</v>
      </c>
      <c r="H45" s="24">
        <v>12.3</v>
      </c>
      <c r="I45" s="20">
        <v>11110</v>
      </c>
      <c r="J45" s="20">
        <f t="shared" si="1"/>
        <v>10812.252</v>
      </c>
      <c r="K45" s="21">
        <v>82</v>
      </c>
      <c r="L45" s="24">
        <v>20.149999999999999</v>
      </c>
      <c r="M45" s="22">
        <v>20.3</v>
      </c>
      <c r="N45" s="20">
        <v>10080</v>
      </c>
      <c r="O45" s="20">
        <f t="shared" si="2"/>
        <v>9809.8559999999998</v>
      </c>
      <c r="Q45" s="22">
        <v>17</v>
      </c>
      <c r="R45" s="22">
        <v>17.149999999999999</v>
      </c>
      <c r="S45" s="54">
        <f>AVERAGE(N32:N35)</f>
        <v>11110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10080</v>
      </c>
      <c r="E46" s="20">
        <f t="shared" si="0"/>
        <v>9809.8559999999998</v>
      </c>
      <c r="F46" s="21">
        <v>51</v>
      </c>
      <c r="G46" s="22">
        <v>12.3</v>
      </c>
      <c r="H46" s="24">
        <v>12.45</v>
      </c>
      <c r="I46" s="20">
        <v>11110</v>
      </c>
      <c r="J46" s="20">
        <f t="shared" si="1"/>
        <v>10812.252</v>
      </c>
      <c r="K46" s="21">
        <v>83</v>
      </c>
      <c r="L46" s="24">
        <v>20.3</v>
      </c>
      <c r="M46" s="22">
        <v>20.45</v>
      </c>
      <c r="N46" s="20">
        <v>10080</v>
      </c>
      <c r="O46" s="20">
        <f t="shared" si="2"/>
        <v>9809.8559999999998</v>
      </c>
      <c r="Q46" s="24">
        <v>18</v>
      </c>
      <c r="R46" s="22">
        <v>18.149999999999999</v>
      </c>
      <c r="S46" s="54">
        <f>AVERAGE(N36:N39)</f>
        <v>10080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10080</v>
      </c>
      <c r="E47" s="20">
        <f t="shared" si="0"/>
        <v>9809.8559999999998</v>
      </c>
      <c r="F47" s="21">
        <v>52</v>
      </c>
      <c r="G47" s="22">
        <v>12.45</v>
      </c>
      <c r="H47" s="24">
        <v>13</v>
      </c>
      <c r="I47" s="20">
        <v>11110</v>
      </c>
      <c r="J47" s="20">
        <f t="shared" si="1"/>
        <v>10812.252</v>
      </c>
      <c r="K47" s="21">
        <v>84</v>
      </c>
      <c r="L47" s="24">
        <v>20.45</v>
      </c>
      <c r="M47" s="22">
        <v>21</v>
      </c>
      <c r="N47" s="20">
        <v>10080</v>
      </c>
      <c r="O47" s="20">
        <f t="shared" si="2"/>
        <v>9809.8559999999998</v>
      </c>
      <c r="Q47" s="24">
        <v>19</v>
      </c>
      <c r="R47" s="22">
        <v>19.149999999999999</v>
      </c>
      <c r="S47" s="54">
        <f>AVERAGE(N40:N43)</f>
        <v>10080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10080</v>
      </c>
      <c r="E48" s="20">
        <f t="shared" si="0"/>
        <v>9809.8559999999998</v>
      </c>
      <c r="F48" s="21">
        <v>53</v>
      </c>
      <c r="G48" s="22">
        <v>13</v>
      </c>
      <c r="H48" s="24">
        <v>13.15</v>
      </c>
      <c r="I48" s="20">
        <v>11610</v>
      </c>
      <c r="J48" s="20">
        <f t="shared" si="1"/>
        <v>11298.851999999999</v>
      </c>
      <c r="K48" s="21">
        <v>85</v>
      </c>
      <c r="L48" s="24">
        <v>21</v>
      </c>
      <c r="M48" s="22">
        <v>21.15</v>
      </c>
      <c r="N48" s="20">
        <v>10080</v>
      </c>
      <c r="O48" s="20">
        <f t="shared" si="2"/>
        <v>9809.8559999999998</v>
      </c>
      <c r="Q48" s="24">
        <v>20</v>
      </c>
      <c r="R48" s="22">
        <v>20.149999999999999</v>
      </c>
      <c r="S48" s="54">
        <f>AVERAGE(N44:N47)</f>
        <v>10080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10080</v>
      </c>
      <c r="E49" s="20">
        <f t="shared" si="0"/>
        <v>9809.8559999999998</v>
      </c>
      <c r="F49" s="21">
        <v>54</v>
      </c>
      <c r="G49" s="22">
        <v>13.15</v>
      </c>
      <c r="H49" s="24">
        <v>13.3</v>
      </c>
      <c r="I49" s="20">
        <v>11610</v>
      </c>
      <c r="J49" s="20">
        <f t="shared" si="1"/>
        <v>11298.851999999999</v>
      </c>
      <c r="K49" s="21">
        <v>86</v>
      </c>
      <c r="L49" s="24">
        <v>21.15</v>
      </c>
      <c r="M49" s="22">
        <v>21.3</v>
      </c>
      <c r="N49" s="20">
        <v>10080</v>
      </c>
      <c r="O49" s="20">
        <f t="shared" si="2"/>
        <v>9809.8559999999998</v>
      </c>
      <c r="Q49" s="24">
        <v>21</v>
      </c>
      <c r="R49" s="22">
        <v>21.15</v>
      </c>
      <c r="S49" s="54">
        <f>AVERAGE(N48:N51)</f>
        <v>10080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10080</v>
      </c>
      <c r="E50" s="20">
        <f t="shared" si="0"/>
        <v>9809.8559999999998</v>
      </c>
      <c r="F50" s="21">
        <v>55</v>
      </c>
      <c r="G50" s="22">
        <v>13.3</v>
      </c>
      <c r="H50" s="24">
        <v>13.45</v>
      </c>
      <c r="I50" s="20">
        <v>11610</v>
      </c>
      <c r="J50" s="20">
        <f t="shared" si="1"/>
        <v>11298.851999999999</v>
      </c>
      <c r="K50" s="21">
        <v>87</v>
      </c>
      <c r="L50" s="24">
        <v>21.3</v>
      </c>
      <c r="M50" s="22">
        <v>21.45</v>
      </c>
      <c r="N50" s="20">
        <v>10080</v>
      </c>
      <c r="O50" s="20">
        <f t="shared" si="2"/>
        <v>9809.8559999999998</v>
      </c>
      <c r="Q50" s="24">
        <v>22</v>
      </c>
      <c r="R50" s="22">
        <v>22.15</v>
      </c>
      <c r="S50" s="54">
        <f>AVERAGE(N52:N55)</f>
        <v>10080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10080</v>
      </c>
      <c r="E51" s="20">
        <f t="shared" si="0"/>
        <v>9809.8559999999998</v>
      </c>
      <c r="F51" s="21">
        <v>56</v>
      </c>
      <c r="G51" s="22">
        <v>13.45</v>
      </c>
      <c r="H51" s="24">
        <v>14</v>
      </c>
      <c r="I51" s="20">
        <v>11610</v>
      </c>
      <c r="J51" s="20">
        <f t="shared" si="1"/>
        <v>11298.851999999999</v>
      </c>
      <c r="K51" s="21">
        <v>88</v>
      </c>
      <c r="L51" s="24">
        <v>21.45</v>
      </c>
      <c r="M51" s="22">
        <v>22</v>
      </c>
      <c r="N51" s="20">
        <v>10080</v>
      </c>
      <c r="O51" s="20">
        <f t="shared" si="2"/>
        <v>9809.8559999999998</v>
      </c>
      <c r="Q51" s="24">
        <v>23</v>
      </c>
      <c r="R51" s="22">
        <v>23.15</v>
      </c>
      <c r="S51" s="54">
        <f>AVERAGE(N56:N59)</f>
        <v>10080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10080</v>
      </c>
      <c r="E52" s="20">
        <f t="shared" si="0"/>
        <v>9809.8559999999998</v>
      </c>
      <c r="F52" s="21">
        <v>57</v>
      </c>
      <c r="G52" s="22">
        <v>14</v>
      </c>
      <c r="H52" s="24">
        <v>14.15</v>
      </c>
      <c r="I52" s="20">
        <v>11610</v>
      </c>
      <c r="J52" s="20">
        <f t="shared" si="1"/>
        <v>11298.851999999999</v>
      </c>
      <c r="K52" s="21">
        <v>89</v>
      </c>
      <c r="L52" s="24">
        <v>22</v>
      </c>
      <c r="M52" s="22">
        <v>22.15</v>
      </c>
      <c r="N52" s="20">
        <v>10080</v>
      </c>
      <c r="O52" s="20">
        <f t="shared" si="2"/>
        <v>9809.8559999999998</v>
      </c>
      <c r="Q52" s="53" t="s">
        <v>197</v>
      </c>
      <c r="S52" s="54">
        <f>AVERAGE(S28:S51)</f>
        <v>10571.666666666666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10080</v>
      </c>
      <c r="E53" s="20">
        <f t="shared" si="0"/>
        <v>9809.8559999999998</v>
      </c>
      <c r="F53" s="21">
        <v>58</v>
      </c>
      <c r="G53" s="22">
        <v>14.15</v>
      </c>
      <c r="H53" s="24">
        <v>14.3</v>
      </c>
      <c r="I53" s="20">
        <v>11610</v>
      </c>
      <c r="J53" s="20">
        <f t="shared" si="1"/>
        <v>11298.851999999999</v>
      </c>
      <c r="K53" s="21">
        <v>90</v>
      </c>
      <c r="L53" s="24">
        <v>22.15</v>
      </c>
      <c r="M53" s="22">
        <v>22.3</v>
      </c>
      <c r="N53" s="20">
        <v>10080</v>
      </c>
      <c r="O53" s="20">
        <f t="shared" si="2"/>
        <v>9809.8559999999998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10080</v>
      </c>
      <c r="E54" s="20">
        <f t="shared" si="0"/>
        <v>9809.8559999999998</v>
      </c>
      <c r="F54" s="21">
        <v>59</v>
      </c>
      <c r="G54" s="22">
        <v>14.3</v>
      </c>
      <c r="H54" s="24">
        <v>14.45</v>
      </c>
      <c r="I54" s="20">
        <v>11610</v>
      </c>
      <c r="J54" s="20">
        <f t="shared" si="1"/>
        <v>11298.851999999999</v>
      </c>
      <c r="K54" s="21">
        <v>91</v>
      </c>
      <c r="L54" s="24">
        <v>22.3</v>
      </c>
      <c r="M54" s="22">
        <v>22.45</v>
      </c>
      <c r="N54" s="20">
        <v>10080</v>
      </c>
      <c r="O54" s="20">
        <f t="shared" si="2"/>
        <v>9809.8559999999998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10080</v>
      </c>
      <c r="E55" s="20">
        <f t="shared" si="0"/>
        <v>9809.8559999999998</v>
      </c>
      <c r="F55" s="21">
        <v>60</v>
      </c>
      <c r="G55" s="22">
        <v>14.45</v>
      </c>
      <c r="H55" s="22">
        <v>15</v>
      </c>
      <c r="I55" s="20">
        <v>11610</v>
      </c>
      <c r="J55" s="20">
        <f t="shared" si="1"/>
        <v>11298.851999999999</v>
      </c>
      <c r="K55" s="21">
        <v>92</v>
      </c>
      <c r="L55" s="24">
        <v>22.45</v>
      </c>
      <c r="M55" s="22">
        <v>23</v>
      </c>
      <c r="N55" s="20">
        <v>10080</v>
      </c>
      <c r="O55" s="20">
        <f t="shared" si="2"/>
        <v>9809.8559999999998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10080</v>
      </c>
      <c r="E56" s="20">
        <f t="shared" si="0"/>
        <v>9809.8559999999998</v>
      </c>
      <c r="F56" s="21">
        <v>61</v>
      </c>
      <c r="G56" s="22">
        <v>15</v>
      </c>
      <c r="H56" s="22">
        <v>15.15</v>
      </c>
      <c r="I56" s="20">
        <v>11610</v>
      </c>
      <c r="J56" s="20">
        <f t="shared" si="1"/>
        <v>11298.851999999999</v>
      </c>
      <c r="K56" s="21">
        <v>93</v>
      </c>
      <c r="L56" s="24">
        <v>23</v>
      </c>
      <c r="M56" s="22">
        <v>23.15</v>
      </c>
      <c r="N56" s="20">
        <v>10080</v>
      </c>
      <c r="O56" s="20">
        <f t="shared" si="2"/>
        <v>9809.8559999999998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10080</v>
      </c>
      <c r="E57" s="20">
        <f t="shared" si="0"/>
        <v>9809.8559999999998</v>
      </c>
      <c r="F57" s="21">
        <v>62</v>
      </c>
      <c r="G57" s="22">
        <v>15.15</v>
      </c>
      <c r="H57" s="22">
        <v>15.3</v>
      </c>
      <c r="I57" s="20">
        <v>11610</v>
      </c>
      <c r="J57" s="20">
        <f t="shared" si="1"/>
        <v>11298.851999999999</v>
      </c>
      <c r="K57" s="21">
        <v>94</v>
      </c>
      <c r="L57" s="22">
        <v>23.15</v>
      </c>
      <c r="M57" s="22">
        <v>23.3</v>
      </c>
      <c r="N57" s="20">
        <v>10080</v>
      </c>
      <c r="O57" s="20">
        <f t="shared" si="2"/>
        <v>9809.8559999999998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10080</v>
      </c>
      <c r="E58" s="20">
        <f t="shared" si="0"/>
        <v>9809.8559999999998</v>
      </c>
      <c r="F58" s="21">
        <v>63</v>
      </c>
      <c r="G58" s="22">
        <v>15.3</v>
      </c>
      <c r="H58" s="22">
        <v>15.45</v>
      </c>
      <c r="I58" s="20">
        <v>11610</v>
      </c>
      <c r="J58" s="20">
        <f t="shared" si="1"/>
        <v>11298.851999999999</v>
      </c>
      <c r="K58" s="21">
        <v>95</v>
      </c>
      <c r="L58" s="22">
        <v>23.3</v>
      </c>
      <c r="M58" s="22">
        <v>23.45</v>
      </c>
      <c r="N58" s="20">
        <v>10080</v>
      </c>
      <c r="O58" s="20">
        <f t="shared" si="2"/>
        <v>9809.8559999999998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10080</v>
      </c>
      <c r="E59" s="20">
        <f t="shared" si="0"/>
        <v>9809.8559999999998</v>
      </c>
      <c r="F59" s="21">
        <v>64</v>
      </c>
      <c r="G59" s="22">
        <v>15.45</v>
      </c>
      <c r="H59" s="22">
        <v>16</v>
      </c>
      <c r="I59" s="20">
        <v>11610</v>
      </c>
      <c r="J59" s="20">
        <f t="shared" si="1"/>
        <v>11298.851999999999</v>
      </c>
      <c r="K59" s="26">
        <v>96</v>
      </c>
      <c r="L59" s="22">
        <v>23.45</v>
      </c>
      <c r="M59" s="27">
        <v>24</v>
      </c>
      <c r="N59" s="20">
        <v>10080</v>
      </c>
      <c r="O59" s="20">
        <f t="shared" si="2"/>
        <v>9809.8559999999998</v>
      </c>
    </row>
    <row r="60" spans="1:19" ht="12.75" customHeight="1">
      <c r="A60" s="28"/>
      <c r="B60" s="29"/>
      <c r="C60" s="30"/>
      <c r="D60" s="31">
        <f>SUM(D28:D59)</f>
        <v>322560</v>
      </c>
      <c r="E60" s="32">
        <f>SUM(E28:E59)</f>
        <v>313915.39200000011</v>
      </c>
      <c r="F60" s="33"/>
      <c r="G60" s="34"/>
      <c r="H60" s="34"/>
      <c r="I60" s="32">
        <f>SUM(I28:I59)</f>
        <v>361520</v>
      </c>
      <c r="J60" s="31">
        <f>SUM(J28:J59)</f>
        <v>351831.26400000026</v>
      </c>
      <c r="K60" s="33"/>
      <c r="L60" s="34"/>
      <c r="M60" s="34"/>
      <c r="N60" s="31">
        <f>SUM(N28:N59)</f>
        <v>330800</v>
      </c>
      <c r="O60" s="32">
        <f>SUM(O28:O59)</f>
        <v>321934.56000000017</v>
      </c>
      <c r="P60" s="12"/>
      <c r="Q60" s="35"/>
      <c r="R60" s="12"/>
    </row>
    <row r="64" spans="1:19" ht="12.75" customHeight="1">
      <c r="A64" t="s">
        <v>65</v>
      </c>
      <c r="B64">
        <f>SUM(D60,I60,N60)/(4000*1000)</f>
        <v>0.25372</v>
      </c>
      <c r="C64">
        <f>ROUNDDOWN(SUM(E60,J60,O60)/(4000*1000),4)</f>
        <v>0.24690000000000001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67</v>
      </c>
      <c r="N12" s="2" t="s">
        <v>68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69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D28*(100-2.68)/100</f>
        <v>10004.495999999999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I28*(100-2.68)/100</f>
        <v>10004.495999999999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N28*(100-2.68)/100</f>
        <v>10004.495999999999</v>
      </c>
      <c r="Q28" s="18">
        <v>0</v>
      </c>
      <c r="R28" s="19">
        <v>0.15</v>
      </c>
      <c r="S28" s="54">
        <f>AVERAGE(D28:D31)</f>
        <v>10280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10004.495999999999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10004.495999999999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10004.495999999999</v>
      </c>
      <c r="Q29" s="22">
        <v>1</v>
      </c>
      <c r="R29" s="19">
        <v>1.1499999999999999</v>
      </c>
      <c r="S29" s="54">
        <f>AVERAGE(D32:D35)</f>
        <v>10280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10004.495999999999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10004.495999999999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10004.495999999999</v>
      </c>
      <c r="Q30" s="23">
        <v>2</v>
      </c>
      <c r="R30" s="19">
        <v>2.15</v>
      </c>
      <c r="S30" s="54">
        <f>AVERAGE(D36:D39)</f>
        <v>10280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10004.495999999999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10004.495999999999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10004.495999999999</v>
      </c>
      <c r="Q31" s="23">
        <v>3</v>
      </c>
      <c r="R31" s="25">
        <v>3.15</v>
      </c>
      <c r="S31" s="54">
        <f>AVERAGE(D40:D43)</f>
        <v>10280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10004.495999999999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10004.495999999999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10004.495999999999</v>
      </c>
      <c r="Q32" s="23">
        <v>4</v>
      </c>
      <c r="R32" s="25">
        <v>4.1500000000000004</v>
      </c>
      <c r="S32" s="54">
        <f>AVERAGE(D44:D47)</f>
        <v>10280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10004.495999999999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10004.495999999999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10004.495999999999</v>
      </c>
      <c r="Q33" s="22">
        <v>5</v>
      </c>
      <c r="R33" s="25">
        <v>5.15</v>
      </c>
      <c r="S33" s="54">
        <f>AVERAGE(D48:D51)</f>
        <v>10280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10004.495999999999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10004.495999999999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10004.495999999999</v>
      </c>
      <c r="Q34" s="22">
        <v>6</v>
      </c>
      <c r="R34" s="25">
        <v>6.15</v>
      </c>
      <c r="S34" s="54">
        <f>AVERAGE(D52:D55)</f>
        <v>10280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10004.495999999999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10004.495999999999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10004.495999999999</v>
      </c>
      <c r="Q35" s="22">
        <v>7</v>
      </c>
      <c r="R35" s="25">
        <v>7.15</v>
      </c>
      <c r="S35" s="54">
        <f>AVERAGE(D56:D59)</f>
        <v>10280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10004.495999999999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10004.495999999999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10004.495999999999</v>
      </c>
      <c r="Q36" s="22">
        <v>8</v>
      </c>
      <c r="R36" s="22">
        <v>8.15</v>
      </c>
      <c r="S36" s="54">
        <f>AVERAGE(I28:I31)</f>
        <v>10280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10004.495999999999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10004.495999999999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10004.495999999999</v>
      </c>
      <c r="Q37" s="22">
        <v>9</v>
      </c>
      <c r="R37" s="22">
        <v>9.15</v>
      </c>
      <c r="S37" s="54">
        <f>AVERAGE(I32:I35)</f>
        <v>10280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10004.495999999999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10004.495999999999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10004.495999999999</v>
      </c>
      <c r="Q38" s="22">
        <v>10</v>
      </c>
      <c r="R38" s="24">
        <v>10.15</v>
      </c>
      <c r="S38" s="54">
        <f>AVERAGE(I36:I39)</f>
        <v>10280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10004.495999999999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10004.495999999999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10004.495999999999</v>
      </c>
      <c r="Q39" s="22">
        <v>11</v>
      </c>
      <c r="R39" s="24">
        <v>11.15</v>
      </c>
      <c r="S39" s="54">
        <f>AVERAGE(I40:I43)</f>
        <v>10280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10004.495999999999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10004.495999999999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10004.495999999999</v>
      </c>
      <c r="Q40" s="22">
        <v>12</v>
      </c>
      <c r="R40" s="24">
        <v>12.15</v>
      </c>
      <c r="S40" s="54">
        <f>AVERAGE(I44:I47)</f>
        <v>10280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10004.495999999999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10004.495999999999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10004.495999999999</v>
      </c>
      <c r="Q41" s="22">
        <v>13</v>
      </c>
      <c r="R41" s="24">
        <v>13.15</v>
      </c>
      <c r="S41" s="54">
        <f>AVERAGE(I48:I51)</f>
        <v>10280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10004.495999999999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10004.495999999999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10004.495999999999</v>
      </c>
      <c r="Q42" s="22">
        <v>14</v>
      </c>
      <c r="R42" s="24">
        <v>14.15</v>
      </c>
      <c r="S42" s="54">
        <f>AVERAGE(I52:I55)</f>
        <v>10280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10004.495999999999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10004.495999999999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10004.495999999999</v>
      </c>
      <c r="Q43" s="22">
        <v>15</v>
      </c>
      <c r="R43" s="22">
        <v>15.15</v>
      </c>
      <c r="S43" s="54">
        <f>AVERAGE(I56:I59)</f>
        <v>10280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10004.495999999999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10004.495999999999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10004.495999999999</v>
      </c>
      <c r="Q44" s="22">
        <v>16</v>
      </c>
      <c r="R44" s="22">
        <v>16.149999999999999</v>
      </c>
      <c r="S44" s="54">
        <f>AVERAGE(N28:N31)</f>
        <v>10280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10004.495999999999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10004.495999999999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10004.495999999999</v>
      </c>
      <c r="Q45" s="22">
        <v>17</v>
      </c>
      <c r="R45" s="22">
        <v>17.149999999999999</v>
      </c>
      <c r="S45" s="54">
        <f>AVERAGE(N32:N35)</f>
        <v>10280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10004.495999999999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10004.495999999999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10004.495999999999</v>
      </c>
      <c r="Q46" s="24">
        <v>18</v>
      </c>
      <c r="R46" s="22">
        <v>18.149999999999999</v>
      </c>
      <c r="S46" s="54">
        <f>AVERAGE(N36:N39)</f>
        <v>10280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10004.495999999999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10004.495999999999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10004.495999999999</v>
      </c>
      <c r="Q47" s="24">
        <v>19</v>
      </c>
      <c r="R47" s="22">
        <v>19.149999999999999</v>
      </c>
      <c r="S47" s="54">
        <f>AVERAGE(N40:N43)</f>
        <v>10280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10004.495999999999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10004.495999999999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10004.495999999999</v>
      </c>
      <c r="Q48" s="24">
        <v>20</v>
      </c>
      <c r="R48" s="22">
        <v>20.149999999999999</v>
      </c>
      <c r="S48" s="54">
        <f>AVERAGE(N44:N47)</f>
        <v>10280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10004.495999999999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10004.495999999999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10004.495999999999</v>
      </c>
      <c r="Q49" s="24">
        <v>21</v>
      </c>
      <c r="R49" s="22">
        <v>21.15</v>
      </c>
      <c r="S49" s="54">
        <f>AVERAGE(N48:N51)</f>
        <v>10280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10004.495999999999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10004.495999999999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10004.495999999999</v>
      </c>
      <c r="Q50" s="24">
        <v>22</v>
      </c>
      <c r="R50" s="22">
        <v>22.15</v>
      </c>
      <c r="S50" s="54">
        <f>AVERAGE(N52:N55)</f>
        <v>10280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10004.495999999999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10004.495999999999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10004.495999999999</v>
      </c>
      <c r="Q51" s="24">
        <v>23</v>
      </c>
      <c r="R51" s="22">
        <v>23.15</v>
      </c>
      <c r="S51" s="54">
        <f>AVERAGE(N56:N59)</f>
        <v>10280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10004.495999999999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10004.495999999999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10004.495999999999</v>
      </c>
      <c r="Q52" s="53" t="s">
        <v>197</v>
      </c>
      <c r="S52" s="54">
        <f>AVERAGE(S28:S51)</f>
        <v>10280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10004.495999999999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10004.495999999999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10004.495999999999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10004.495999999999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10004.495999999999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10004.495999999999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10004.495999999999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10004.495999999999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10004.495999999999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10004.495999999999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10004.495999999999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10004.495999999999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10004.495999999999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10004.495999999999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10004.495999999999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10004.495999999999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10004.495999999999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10004.495999999999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10004.495999999999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10004.495999999999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10004.495999999999</v>
      </c>
    </row>
    <row r="60" spans="1:19" ht="12.75" customHeight="1">
      <c r="A60" s="28"/>
      <c r="B60" s="29"/>
      <c r="C60" s="30"/>
      <c r="D60" s="31">
        <f>SUM(D28:D59)</f>
        <v>328960</v>
      </c>
      <c r="E60" s="32">
        <f>SUM(E28:E59)</f>
        <v>320143.87199999974</v>
      </c>
      <c r="F60" s="33"/>
      <c r="G60" s="34"/>
      <c r="H60" s="34"/>
      <c r="I60" s="32">
        <f>SUM(I28:I59)</f>
        <v>328960</v>
      </c>
      <c r="J60" s="31">
        <f>SUM(J28:J59)</f>
        <v>320143.87199999974</v>
      </c>
      <c r="K60" s="33"/>
      <c r="L60" s="34"/>
      <c r="M60" s="34"/>
      <c r="N60" s="31">
        <f>SUM(N28:N59)</f>
        <v>328960</v>
      </c>
      <c r="O60" s="32">
        <f>SUM(O28:O59)</f>
        <v>320143.87199999974</v>
      </c>
      <c r="P60" s="12"/>
      <c r="Q60" s="35"/>
      <c r="R60" s="12"/>
    </row>
    <row r="64" spans="1:19" ht="12.75" customHeight="1">
      <c r="A64" t="s">
        <v>70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G3" sqref="G3:H37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72</v>
      </c>
      <c r="N12" s="2" t="s">
        <v>73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2" t="s">
        <v>195</v>
      </c>
      <c r="R27" s="52"/>
      <c r="S27" s="53" t="s">
        <v>196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12850</v>
      </c>
      <c r="E28" s="20">
        <f t="shared" ref="E28:E59" si="0">D28*(100-2.68)/100</f>
        <v>12505.62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I28*(100-2.68)/100</f>
        <v>11006.892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N28*(100-2.68)/100</f>
        <v>11006.892</v>
      </c>
      <c r="Q28" s="18">
        <v>0</v>
      </c>
      <c r="R28" s="19">
        <v>0.15</v>
      </c>
      <c r="S28" s="54">
        <f>AVERAGE(D28:D31)</f>
        <v>12850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12850</v>
      </c>
      <c r="E29" s="20">
        <f t="shared" si="0"/>
        <v>12505.62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11006.892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11006.892</v>
      </c>
      <c r="Q29" s="22">
        <v>1</v>
      </c>
      <c r="R29" s="19">
        <v>1.1499999999999999</v>
      </c>
      <c r="S29" s="54">
        <f>AVERAGE(D32:D35)</f>
        <v>12850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12850</v>
      </c>
      <c r="E30" s="20">
        <f t="shared" si="0"/>
        <v>12505.62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11006.892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11006.892</v>
      </c>
      <c r="Q30" s="23">
        <v>2</v>
      </c>
      <c r="R30" s="19">
        <v>2.15</v>
      </c>
      <c r="S30" s="54">
        <f>AVERAGE(D36:D39)</f>
        <v>12850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12850</v>
      </c>
      <c r="E31" s="20">
        <f t="shared" si="0"/>
        <v>12505.62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11006.892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11006.892</v>
      </c>
      <c r="Q31" s="23">
        <v>3</v>
      </c>
      <c r="R31" s="25">
        <v>3.15</v>
      </c>
      <c r="S31" s="54">
        <f>AVERAGE(D40:D43)</f>
        <v>12850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12850</v>
      </c>
      <c r="E32" s="20">
        <f t="shared" si="0"/>
        <v>12505.62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11006.892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11006.892</v>
      </c>
      <c r="Q32" s="23">
        <v>4</v>
      </c>
      <c r="R32" s="25">
        <v>4.1500000000000004</v>
      </c>
      <c r="S32" s="54">
        <f>AVERAGE(D44:D47)</f>
        <v>12850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12850</v>
      </c>
      <c r="E33" s="20">
        <f t="shared" si="0"/>
        <v>12505.62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11006.892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11006.892</v>
      </c>
      <c r="Q33" s="22">
        <v>5</v>
      </c>
      <c r="R33" s="25">
        <v>5.15</v>
      </c>
      <c r="S33" s="54">
        <f>AVERAGE(D48:D51)</f>
        <v>12850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12850</v>
      </c>
      <c r="E34" s="20">
        <f t="shared" si="0"/>
        <v>12505.62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11006.892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11006.892</v>
      </c>
      <c r="Q34" s="22">
        <v>6</v>
      </c>
      <c r="R34" s="25">
        <v>6.15</v>
      </c>
      <c r="S34" s="54">
        <f>AVERAGE(D52:D55)</f>
        <v>12850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12850</v>
      </c>
      <c r="E35" s="20">
        <f t="shared" si="0"/>
        <v>12505.62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11006.892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11006.892</v>
      </c>
      <c r="Q35" s="22">
        <v>7</v>
      </c>
      <c r="R35" s="25">
        <v>7.15</v>
      </c>
      <c r="S35" s="54">
        <f>AVERAGE(D56:D59)</f>
        <v>12850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12850</v>
      </c>
      <c r="E36" s="20">
        <f t="shared" si="0"/>
        <v>12505.62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11006.892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10004.495999999999</v>
      </c>
      <c r="Q36" s="22">
        <v>8</v>
      </c>
      <c r="R36" s="22">
        <v>8.15</v>
      </c>
      <c r="S36" s="54">
        <f>AVERAGE(I28:I31)</f>
        <v>11310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12850</v>
      </c>
      <c r="E37" s="20">
        <f t="shared" si="0"/>
        <v>12505.62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11006.892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10004.495999999999</v>
      </c>
      <c r="Q37" s="22">
        <v>9</v>
      </c>
      <c r="R37" s="22">
        <v>9.15</v>
      </c>
      <c r="S37" s="54">
        <f>AVERAGE(I32:I35)</f>
        <v>11310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12850</v>
      </c>
      <c r="E38" s="20">
        <f t="shared" si="0"/>
        <v>12505.62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11006.892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10004.495999999999</v>
      </c>
      <c r="Q38" s="22">
        <v>10</v>
      </c>
      <c r="R38" s="24">
        <v>10.15</v>
      </c>
      <c r="S38" s="54">
        <f>AVERAGE(I36:I39)</f>
        <v>11310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12850</v>
      </c>
      <c r="E39" s="20">
        <f t="shared" si="0"/>
        <v>12505.62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11006.892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10004.495999999999</v>
      </c>
      <c r="Q39" s="22">
        <v>11</v>
      </c>
      <c r="R39" s="24">
        <v>11.15</v>
      </c>
      <c r="S39" s="54">
        <f>AVERAGE(I40:I43)</f>
        <v>11310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12850</v>
      </c>
      <c r="E40" s="20">
        <f t="shared" si="0"/>
        <v>12505.62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11006.892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10004.495999999999</v>
      </c>
      <c r="Q40" s="22">
        <v>12</v>
      </c>
      <c r="R40" s="24">
        <v>12.15</v>
      </c>
      <c r="S40" s="54">
        <f>AVERAGE(I44:I47)</f>
        <v>11310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12850</v>
      </c>
      <c r="E41" s="20">
        <f t="shared" si="0"/>
        <v>12505.62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11006.892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10004.495999999999</v>
      </c>
      <c r="Q41" s="22">
        <v>13</v>
      </c>
      <c r="R41" s="24">
        <v>13.15</v>
      </c>
      <c r="S41" s="54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12850</v>
      </c>
      <c r="E42" s="20">
        <f t="shared" si="0"/>
        <v>12505.62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11006.892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10004.495999999999</v>
      </c>
      <c r="Q42" s="22">
        <v>14</v>
      </c>
      <c r="R42" s="24">
        <v>14.15</v>
      </c>
      <c r="S42" s="54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12850</v>
      </c>
      <c r="E43" s="20">
        <f t="shared" si="0"/>
        <v>12505.62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11006.892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10004.495999999999</v>
      </c>
      <c r="Q43" s="22">
        <v>15</v>
      </c>
      <c r="R43" s="22">
        <v>15.15</v>
      </c>
      <c r="S43" s="54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12850</v>
      </c>
      <c r="E44" s="20">
        <f t="shared" si="0"/>
        <v>12505.62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11006.892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10004.495999999999</v>
      </c>
      <c r="Q44" s="22">
        <v>16</v>
      </c>
      <c r="R44" s="22">
        <v>16.149999999999999</v>
      </c>
      <c r="S44" s="54">
        <f>AVERAGE(N28:N31)</f>
        <v>11310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12850</v>
      </c>
      <c r="E45" s="20">
        <f t="shared" si="0"/>
        <v>12505.62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11006.892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10004.495999999999</v>
      </c>
      <c r="Q45" s="22">
        <v>17</v>
      </c>
      <c r="R45" s="22">
        <v>17.149999999999999</v>
      </c>
      <c r="S45" s="54">
        <f>AVERAGE(N32:N35)</f>
        <v>11310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12850</v>
      </c>
      <c r="E46" s="20">
        <f t="shared" si="0"/>
        <v>12505.62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11006.892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10004.495999999999</v>
      </c>
      <c r="Q46" s="24">
        <v>18</v>
      </c>
      <c r="R46" s="22">
        <v>18.149999999999999</v>
      </c>
      <c r="S46" s="54">
        <f>AVERAGE(N36:N39)</f>
        <v>10280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12850</v>
      </c>
      <c r="E47" s="20">
        <f t="shared" si="0"/>
        <v>12505.62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11006.892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10004.495999999999</v>
      </c>
      <c r="Q47" s="24">
        <v>19</v>
      </c>
      <c r="R47" s="22">
        <v>19.149999999999999</v>
      </c>
      <c r="S47" s="54">
        <f>AVERAGE(N40:N43)</f>
        <v>10280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12850</v>
      </c>
      <c r="E48" s="20">
        <f t="shared" si="0"/>
        <v>12505.62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10004.495999999999</v>
      </c>
      <c r="Q48" s="24">
        <v>20</v>
      </c>
      <c r="R48" s="22">
        <v>20.149999999999999</v>
      </c>
      <c r="S48" s="54">
        <f>AVERAGE(N44:N47)</f>
        <v>10280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12850</v>
      </c>
      <c r="E49" s="20">
        <f t="shared" si="0"/>
        <v>12505.62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10004.495999999999</v>
      </c>
      <c r="Q49" s="24">
        <v>21</v>
      </c>
      <c r="R49" s="22">
        <v>21.15</v>
      </c>
      <c r="S49" s="54">
        <f>AVERAGE(N48:N51)</f>
        <v>10280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12850</v>
      </c>
      <c r="E50" s="20">
        <f t="shared" si="0"/>
        <v>12505.62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10004.495999999999</v>
      </c>
      <c r="Q50" s="24">
        <v>22</v>
      </c>
      <c r="R50" s="22">
        <v>22.15</v>
      </c>
      <c r="S50" s="54">
        <f>AVERAGE(N52:N55)</f>
        <v>10280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12850</v>
      </c>
      <c r="E51" s="20">
        <f t="shared" si="0"/>
        <v>12505.62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10004.495999999999</v>
      </c>
      <c r="Q51" s="24">
        <v>23</v>
      </c>
      <c r="R51" s="22">
        <v>23.15</v>
      </c>
      <c r="S51" s="54">
        <f>AVERAGE(N56:N59)</f>
        <v>10280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12850</v>
      </c>
      <c r="E52" s="20">
        <f t="shared" si="0"/>
        <v>12505.62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10004.495999999999</v>
      </c>
      <c r="Q52" s="53" t="s">
        <v>197</v>
      </c>
      <c r="S52" s="54">
        <f>AVERAGE(S28:S51)</f>
        <v>11629.583333333334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12850</v>
      </c>
      <c r="E53" s="20">
        <f t="shared" si="0"/>
        <v>12505.62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10004.495999999999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12850</v>
      </c>
      <c r="E54" s="20">
        <f t="shared" si="0"/>
        <v>12505.62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10004.495999999999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12850</v>
      </c>
      <c r="E55" s="20">
        <f t="shared" si="0"/>
        <v>12505.62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10004.495999999999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12850</v>
      </c>
      <c r="E56" s="20">
        <f t="shared" si="0"/>
        <v>12505.62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10004.495999999999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12850</v>
      </c>
      <c r="E57" s="20">
        <f t="shared" si="0"/>
        <v>12505.62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10004.495999999999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12850</v>
      </c>
      <c r="E58" s="20">
        <f t="shared" si="0"/>
        <v>12505.62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10004.495999999999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12850</v>
      </c>
      <c r="E59" s="20">
        <f t="shared" si="0"/>
        <v>12505.62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10004.495999999999</v>
      </c>
    </row>
    <row r="60" spans="1:19" ht="12.75" customHeight="1">
      <c r="A60" s="28"/>
      <c r="B60" s="29"/>
      <c r="C60" s="30"/>
      <c r="D60" s="31">
        <f>SUM(D28:D59)</f>
        <v>411200</v>
      </c>
      <c r="E60" s="32">
        <f>SUM(E28:E59)</f>
        <v>400179.83999999991</v>
      </c>
      <c r="F60" s="33"/>
      <c r="G60" s="34"/>
      <c r="H60" s="34"/>
      <c r="I60" s="32">
        <f>SUM(I28:I59)</f>
        <v>368040</v>
      </c>
      <c r="J60" s="31">
        <f>SUM(J28:J59)</f>
        <v>358176.52799999976</v>
      </c>
      <c r="K60" s="33"/>
      <c r="L60" s="34"/>
      <c r="M60" s="34"/>
      <c r="N60" s="31">
        <f>SUM(N28:N59)</f>
        <v>337200</v>
      </c>
      <c r="O60" s="32">
        <f>SUM(O28:O59)</f>
        <v>328163.03999999969</v>
      </c>
      <c r="P60" s="12"/>
      <c r="Q60" s="35"/>
      <c r="R60" s="12"/>
    </row>
    <row r="64" spans="1:19" ht="12.75" customHeight="1">
      <c r="A64" t="s">
        <v>75</v>
      </c>
      <c r="B64">
        <f>SUM(D60,I60,N60)/(4000*1000)</f>
        <v>0.27911000000000002</v>
      </c>
      <c r="C64">
        <f>ROUNDDOWN(SUM(E60,J60,O60)/(4000*1000),4)</f>
        <v>0.27160000000000001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Summary</vt:lpstr>
      <vt:lpstr>Evaluation Warning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2020-09-30T07:42:59Z</cp:lastPrinted>
  <dcterms:modified xsi:type="dcterms:W3CDTF">2020-11-17T10:09:06Z</dcterms:modified>
</cp:coreProperties>
</file>